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1"/>
  </bookViews>
  <sheets>
    <sheet name="szczegół" sheetId="1" r:id="rId1"/>
    <sheet name="szczegół III" sheetId="2" r:id="rId2"/>
    <sheet name="plan" sheetId="3" r:id="rId3"/>
    <sheet name="plan I" sheetId="4" r:id="rId4"/>
    <sheet name="zestaw" sheetId="5" r:id="rId5"/>
    <sheet name="zestaw III-plan" sheetId="6" r:id="rId6"/>
    <sheet name="szab-zest" sheetId="7" r:id="rId7"/>
    <sheet name="szab-szcz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/>
  <calcPr fullCalcOnLoad="1"/>
</workbook>
</file>

<file path=xl/sharedStrings.xml><?xml version="1.0" encoding="utf-8"?>
<sst xmlns="http://schemas.openxmlformats.org/spreadsheetml/2006/main" count="775" uniqueCount="294">
  <si>
    <t xml:space="preserve">SZCZEGÓŁOWY  PODZIAŁ  DOCHODÓW  </t>
  </si>
  <si>
    <t>Dz.</t>
  </si>
  <si>
    <t>Roz-</t>
  </si>
  <si>
    <t>§</t>
  </si>
  <si>
    <t>Treść</t>
  </si>
  <si>
    <t>Przewidywane</t>
  </si>
  <si>
    <t>Plan na</t>
  </si>
  <si>
    <t>Wsk.</t>
  </si>
  <si>
    <t>Struktura procent.</t>
  </si>
  <si>
    <t>dział</t>
  </si>
  <si>
    <t>wykonanie</t>
  </si>
  <si>
    <t>2003r.</t>
  </si>
  <si>
    <t>%</t>
  </si>
  <si>
    <t>p.w</t>
  </si>
  <si>
    <t>plan</t>
  </si>
  <si>
    <t>3 : 2</t>
  </si>
  <si>
    <t>010</t>
  </si>
  <si>
    <t>ROLNICTWO</t>
  </si>
  <si>
    <t>01010</t>
  </si>
  <si>
    <t>Infrastruktura wodociągowa i sanitacyjna wsi.</t>
  </si>
  <si>
    <t>Wpływy z innych lokalnych opłat pobieranych przez jednostki samorządu terytorialnego na podstawie odrębnych ustaw.</t>
  </si>
  <si>
    <t>Środki na dofinansowanie własnych inwestycji gmin, powiatów, samorządów województw pozyskane z innych źródeł.</t>
  </si>
  <si>
    <t>01022</t>
  </si>
  <si>
    <t>Zwalczanie chorób zakaźnych zwierząt oraz badania monitoringowe pozostałości chemicznych i biologicznych w tkankach zwierząt i produktach pochodzenia zwierzęcego.</t>
  </si>
  <si>
    <t>01095</t>
  </si>
  <si>
    <t>Pozostała działalność.</t>
  </si>
  <si>
    <t>Dochody z najmu i dzierżawy składników majątkowych Skarbu Państwa, j.s.t. lub innych jednostek zaliczonych do sektora finansów publicznych oraz umów o podobnym charakterze.</t>
  </si>
  <si>
    <t>600</t>
  </si>
  <si>
    <t>TRANSPORT I ŁĄCZNOŚĆ</t>
  </si>
  <si>
    <t>60016</t>
  </si>
  <si>
    <t>Drogi publiczne gminne.</t>
  </si>
  <si>
    <t>Wpływy z usług.</t>
  </si>
  <si>
    <t>Dotacje celowe otrzymane z budżetu państwa na realizację inwestycji i zakupów inwestycyjnych własnych gmin.</t>
  </si>
  <si>
    <t>700</t>
  </si>
  <si>
    <t>GOSPODARKA MIESZKANIOWA</t>
  </si>
  <si>
    <t>70005</t>
  </si>
  <si>
    <t>Gospodarka gruntami i nieruchomościami.</t>
  </si>
  <si>
    <t>Wpływy z opłat za zarząd, użytkowanie i użytkowanie wieczyste nieruchomości.</t>
  </si>
  <si>
    <t>Wpływy ze sprzedaży wyrobów i składników majątkowych.</t>
  </si>
  <si>
    <t>Pozostałe odsetki.</t>
  </si>
  <si>
    <t>750</t>
  </si>
  <si>
    <t>ADMINISTRACJA PUBLICZNA</t>
  </si>
  <si>
    <t>75011</t>
  </si>
  <si>
    <t>Urzędy wojewódzkie.</t>
  </si>
  <si>
    <t>Dotacje celowe otrzymane z budżetu państwa na realizację zadań bieżących z zakresu administracji rządowej oraz innych zadań zleconych gminie ustawami.</t>
  </si>
  <si>
    <t>75023</t>
  </si>
  <si>
    <t>Urzędy gmin.</t>
  </si>
  <si>
    <t>Wpływy z różnych dochodów.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</si>
  <si>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</si>
  <si>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</si>
  <si>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</si>
  <si>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prawa.</t>
  </si>
  <si>
    <t>754</t>
  </si>
  <si>
    <t>BEZPIECZEŃSTWO PUBLICZNE I OCHRONA PRZECIWPOŻAROWA</t>
  </si>
  <si>
    <t>75412</t>
  </si>
  <si>
    <t>Ochotnicze straże pożarne.</t>
  </si>
  <si>
    <t>756</t>
  </si>
  <si>
    <t>DOCHODY OD OSÓB PRAWNYCH, OD OSÓB FIZYCZNYCH I OD INNYCH JEDNOSTEK NIE POSIADAJĄCYCH OSOBOWOŚCI PRAWNEJ</t>
  </si>
  <si>
    <t>75601</t>
  </si>
  <si>
    <t>Wpływy z podatku dochodowego od osób fizycznych.</t>
  </si>
  <si>
    <t>Podatek od działalności gospodarczej osób fizycznych, opłacany w formie karty podatkowej.</t>
  </si>
  <si>
    <t>Odsetki od nieterminowych wpłat z tytułu podatków i opłat.</t>
  </si>
  <si>
    <t>75615</t>
  </si>
  <si>
    <t>Podatek od nieruchomości.</t>
  </si>
  <si>
    <t>Podatek rolny.</t>
  </si>
  <si>
    <t>Podatek leśny.</t>
  </si>
  <si>
    <t>Podatek od środków transportowych.</t>
  </si>
  <si>
    <t>Podatek od czynności cywilnoprawnych.</t>
  </si>
  <si>
    <t>75616</t>
  </si>
  <si>
    <t>Wpływy z podatku rolnego, podatku leśnego, podatku od spadków i darowizn, podatku od czynności cywilnoprawnych oraz podatków i opłat lokalnych od osób fizycznych.</t>
  </si>
  <si>
    <t>Podatek od spadków i darowizn.</t>
  </si>
  <si>
    <t>Wpływy z opłaty administracyjnej za czynności urzędowe.</t>
  </si>
  <si>
    <t>Wpływy z różnych opłat.</t>
  </si>
  <si>
    <t>75618</t>
  </si>
  <si>
    <t>Wpływy z innych opłat stanowiących dochody j.s.t. na podstawie ustaw.</t>
  </si>
  <si>
    <t>Wpływy z opłaty skarbowej.</t>
  </si>
  <si>
    <t>75619</t>
  </si>
  <si>
    <t>Wpływy z różnych rozliczeń.</t>
  </si>
  <si>
    <t>Wpływy z opłaty eksploatacyjnej.</t>
  </si>
  <si>
    <t>75621</t>
  </si>
  <si>
    <t>Udziały gmin w podatkach stanowiących dochód budżetu państwa.</t>
  </si>
  <si>
    <t>Podatek dochodowy od osób fizycznych.</t>
  </si>
  <si>
    <t>Podatek dochodowy od osób prawnych.</t>
  </si>
  <si>
    <t>758</t>
  </si>
  <si>
    <t>RÓŻNE ROZLICZENIA</t>
  </si>
  <si>
    <t>75801</t>
  </si>
  <si>
    <t>Część oświatowa subwencji ogólnej dla jednostek samorządu terytorialnego.</t>
  </si>
  <si>
    <t>Subwencje ogólne z budżetu państwa.</t>
  </si>
  <si>
    <t>75805</t>
  </si>
  <si>
    <t>Cześć rekompensująca subwencji ogólnej dla gmin.</t>
  </si>
  <si>
    <t>75814</t>
  </si>
  <si>
    <t>Różne rozliczenia finansowe.</t>
  </si>
  <si>
    <t>801</t>
  </si>
  <si>
    <t>OŚWIATA I WYCHOWANIE</t>
  </si>
  <si>
    <t>80101</t>
  </si>
  <si>
    <t>Szkoły podstawowe.</t>
  </si>
  <si>
    <t>80195</t>
  </si>
  <si>
    <t>Dotacje celowe otrzymane z budżetu państwa na realizację własnych zadań bieżących gmin.</t>
  </si>
  <si>
    <t>851</t>
  </si>
  <si>
    <t>OCHRONA ZDROWIA.</t>
  </si>
  <si>
    <t>85154</t>
  </si>
  <si>
    <t>Przeciwdziałanie alkoholizmowi.</t>
  </si>
  <si>
    <t>Wpływy z opłat za zezwolenia na sprzedaż alkoholu.</t>
  </si>
  <si>
    <t>853</t>
  </si>
  <si>
    <t>OPIEKA SPOŁECZNA</t>
  </si>
  <si>
    <t>85313</t>
  </si>
  <si>
    <t>Składki na ubezpieczenie zdrowotne opłacane za osoby pobierające niektóre świadczenia z pomocy społecznej.</t>
  </si>
  <si>
    <t>Dotacje celowe otrzymane z budżetu państwa na realizację zadań bieżących z zakresu administracji rządowej oraz innych zadań zleconych gminie.</t>
  </si>
  <si>
    <t>85314</t>
  </si>
  <si>
    <t>Zasiłki i pomoc w naturze oraz składki na ubezpieczenia społeczne.</t>
  </si>
  <si>
    <t>85315</t>
  </si>
  <si>
    <t>Dodatki mieszkaniowe.</t>
  </si>
  <si>
    <t>85316</t>
  </si>
  <si>
    <t>Zasiłki rodzinne, pielęgnacyjne i wychowawcze.</t>
  </si>
  <si>
    <t>85319</t>
  </si>
  <si>
    <t>Ośrodki pomocy społecznej.</t>
  </si>
  <si>
    <t>85328</t>
  </si>
  <si>
    <t>Usługi opiekuńcze i specjalistyczne usługi opiekuńcze.</t>
  </si>
  <si>
    <t>85395</t>
  </si>
  <si>
    <t>900</t>
  </si>
  <si>
    <t>GOSPODARKA KOMUNALNA I OCHRONA ŚRODOWISKA</t>
  </si>
  <si>
    <t>90015</t>
  </si>
  <si>
    <t>Oświetlenie ulic, placów i dróg.</t>
  </si>
  <si>
    <t>921</t>
  </si>
  <si>
    <t>KULTURA I OCHRONA DZIEDZICTWA NARODOWEGO</t>
  </si>
  <si>
    <t>92195</t>
  </si>
  <si>
    <t>R A Z E M :</t>
  </si>
  <si>
    <t>952</t>
  </si>
  <si>
    <t>Przychody z zaciągniętych pożyczek i kredytów na rynku krajowym.</t>
  </si>
  <si>
    <t>O G Ó Ł E M :</t>
  </si>
  <si>
    <t>ROLNICTWO I ŁOWIECTWO</t>
  </si>
  <si>
    <t>Wyszczególnienie</t>
  </si>
  <si>
    <t>I. Podatki i opłaty</t>
  </si>
  <si>
    <t>1. Od nieruchom. § 031</t>
  </si>
  <si>
    <t>2. Rolny § 032</t>
  </si>
  <si>
    <t>3. Podatek od środków transportowych § 034</t>
  </si>
  <si>
    <t>4. Opłata skarbowa § 041</t>
  </si>
  <si>
    <t>4. Wpł. z karty podatkowej § 035</t>
  </si>
  <si>
    <t>5. Udział w podatku dochod. od osób prawnych § 002</t>
  </si>
  <si>
    <t>7. Udział w podatku dochod. od osób fizycznych § 001</t>
  </si>
  <si>
    <t>II. Dochody z majątku gminy</t>
  </si>
  <si>
    <t>1. Ze sprzedaży</t>
  </si>
  <si>
    <t>2. Z dzierżawy</t>
  </si>
  <si>
    <t>III. Wpłaty od jednostek organizacyjnych gminy</t>
  </si>
  <si>
    <t>IV. Pozostałe dochody</t>
  </si>
  <si>
    <t>A. Ogółem dochody własne ( I+II+III+IV )</t>
  </si>
  <si>
    <t>V. Subwencja ogólna</t>
  </si>
  <si>
    <t>VI. Ogółem dotacje, z tego:</t>
  </si>
  <si>
    <t>1. Dotacje celowe na zadania własne gminy § 203 - 633</t>
  </si>
  <si>
    <t>2. Dotacje celowe na zad. zlecone gminom § 201 - 633</t>
  </si>
  <si>
    <t>3. Dotacje celowe na zadania realizowane w drodze      umów i porozumień § 231 - 233 lub 661 - 663</t>
  </si>
  <si>
    <t>4. Inne dotacje</t>
  </si>
  <si>
    <t>5, Środki na finans. progr. ze źr. zagr. nie podlegające zwrotowi</t>
  </si>
  <si>
    <t>B. Ogółem subwencje i dotacje ( V+VI )</t>
  </si>
  <si>
    <t xml:space="preserve">DOCHODY  OGÓŁEM ( A + B ) </t>
  </si>
  <si>
    <t xml:space="preserve">PLAN  DOCHODÓW  </t>
  </si>
  <si>
    <t>BUDŻETU  GMINY  GRODZICZNO  NA  2003r.  w  zł.</t>
  </si>
  <si>
    <r>
      <t xml:space="preserve">załącznik  nr </t>
    </r>
    <r>
      <rPr>
        <sz val="11"/>
        <rFont val="Arial CE"/>
        <family val="0"/>
      </rPr>
      <t>...................................</t>
    </r>
  </si>
  <si>
    <r>
      <t xml:space="preserve">do uchwały Rady Gminy nr </t>
    </r>
    <r>
      <rPr>
        <sz val="11"/>
        <rFont val="Arial CE"/>
        <family val="0"/>
      </rPr>
      <t>..............................</t>
    </r>
    <r>
      <rPr>
        <b/>
        <sz val="11"/>
        <rFont val="Arial CE"/>
        <family val="0"/>
      </rPr>
      <t xml:space="preserve"> z dnia </t>
    </r>
    <r>
      <rPr>
        <sz val="11"/>
        <rFont val="Arial CE"/>
        <family val="0"/>
      </rPr>
      <t>.....................................................</t>
    </r>
  </si>
  <si>
    <t>2. Dotacje celowe na zad. zlecone gminom § 201 - 631</t>
  </si>
  <si>
    <t>3. Dotacje celowe na zadania realizowane w drodze umów i porozumień § 231 - 233 lub 661 - 663</t>
  </si>
  <si>
    <t>5. Środki na finans. progr. ze źr. zagr. nie podlegające     zwrotowi</t>
  </si>
  <si>
    <t xml:space="preserve">ZESTAWIENIE  DOCHODÓW  BUDŻETOWYCH  GMINY  GRODZICZNO  </t>
  </si>
  <si>
    <t>Dział</t>
  </si>
  <si>
    <t>GOSPODARKA KOMUNALNA I CHRONA ŚRODOWISKA</t>
  </si>
  <si>
    <t xml:space="preserve">ZESTAWIENIE  DOCHODÓW  BUDŻETOWYCH  </t>
  </si>
  <si>
    <t xml:space="preserve">GMINY  GRODZICZNO  </t>
  </si>
  <si>
    <r>
      <t xml:space="preserve">W  UKŁADZIE  DZIAŁOWYM  NA  2003r.  </t>
    </r>
    <r>
      <rPr>
        <b/>
        <i/>
        <sz val="14"/>
        <rFont val="Arial CE"/>
        <family val="0"/>
      </rPr>
      <t>(  w  złotych  )</t>
    </r>
  </si>
  <si>
    <r>
      <t xml:space="preserve">załącznik  Nr </t>
    </r>
    <r>
      <rPr>
        <sz val="10"/>
        <rFont val="Arial CE"/>
        <family val="2"/>
      </rPr>
      <t>..................................................</t>
    </r>
  </si>
  <si>
    <t>Plan</t>
  </si>
  <si>
    <t>na</t>
  </si>
  <si>
    <r>
      <t xml:space="preserve">W  UKŁADZIE  DZIAŁOWYM  NA  2004r.  (  </t>
    </r>
    <r>
      <rPr>
        <b/>
        <i/>
        <sz val="16"/>
        <rFont val="Arial CE"/>
        <family val="2"/>
      </rPr>
      <t>w  złotych )</t>
    </r>
    <r>
      <rPr>
        <b/>
        <sz val="16"/>
        <rFont val="Arial CE"/>
        <family val="2"/>
      </rPr>
      <t xml:space="preserve">  </t>
    </r>
  </si>
  <si>
    <t>2004r.</t>
  </si>
  <si>
    <t>za 2003r.</t>
  </si>
  <si>
    <t>OCHRONA ZDROWIA</t>
  </si>
  <si>
    <t>852</t>
  </si>
  <si>
    <t>POMOC SPOŁECZNA</t>
  </si>
  <si>
    <r>
      <t xml:space="preserve">BUDŻETU  GMINY  GRODZICZNO  NA  2004r.  (  </t>
    </r>
    <r>
      <rPr>
        <b/>
        <i/>
        <sz val="20"/>
        <rFont val="Arial CE"/>
        <family val="0"/>
      </rPr>
      <t>w  złotych</t>
    </r>
    <r>
      <rPr>
        <b/>
        <sz val="20"/>
        <rFont val="Arial CE"/>
        <family val="0"/>
      </rPr>
      <t xml:space="preserve">  )</t>
    </r>
  </si>
  <si>
    <t>0490</t>
  </si>
  <si>
    <t>6290</t>
  </si>
  <si>
    <t>0750</t>
  </si>
  <si>
    <t>0970</t>
  </si>
  <si>
    <t>2310</t>
  </si>
  <si>
    <t>Dotacje celowe przekazane z gminy na zadania bieżące realizowane na podstawie porozumień ( umów ) między jednostkami samorządu terytorialnego.</t>
  </si>
  <si>
    <t>2320</t>
  </si>
  <si>
    <t>Dotacje celowe otrzymane z powiatu na zadania bieżące realizowane na podstawie porozumień (umów) między jednostkami samorządu terytorialnego.</t>
  </si>
  <si>
    <t>2700</t>
  </si>
  <si>
    <t>Środki na dofinansowanie własnych zadań bieżących gmin ( związków gmin ), powiatów ( związków powiatów ), samorządów województw, pozyskane z innych źródeł.</t>
  </si>
  <si>
    <t>Środki na dofinansowanie własnych inwestycji gmin ( związków gmin ), powiatów ( związków powiatów ), samorządów województw, pozyskane z innych źródeł.</t>
  </si>
  <si>
    <t>0470</t>
  </si>
  <si>
    <t>0830</t>
  </si>
  <si>
    <t>0840</t>
  </si>
  <si>
    <t>0920</t>
  </si>
  <si>
    <t>2010</t>
  </si>
  <si>
    <t>2360</t>
  </si>
  <si>
    <t>Dochody j.s.t. związane z realizacją zadań z zakresu administracji rządowej oraz innych zadań zleconych ustawami.</t>
  </si>
  <si>
    <t>75110</t>
  </si>
  <si>
    <t>Referenda ogólnokrajowe i konstytucyjne.</t>
  </si>
  <si>
    <t>0350</t>
  </si>
  <si>
    <t>0910</t>
  </si>
  <si>
    <t>Wpływy z podatku rolnego, podatku leśnego, podatku od czynności cywilnoprawnych, podatku od spadków i darowizn oraz podatków i opłat lokalnych.</t>
  </si>
  <si>
    <t>0310</t>
  </si>
  <si>
    <t>0320</t>
  </si>
  <si>
    <t>0330</t>
  </si>
  <si>
    <t>0340</t>
  </si>
  <si>
    <t>0360</t>
  </si>
  <si>
    <t>0450</t>
  </si>
  <si>
    <t>0500</t>
  </si>
  <si>
    <t>0690</t>
  </si>
  <si>
    <t>0760</t>
  </si>
  <si>
    <t>Wpływy z tytułu przekształcenia prawa użytkowania wieczystego przysługującego osobom fizycznym w prawo własności.</t>
  </si>
  <si>
    <t>0410</t>
  </si>
  <si>
    <t>0460</t>
  </si>
  <si>
    <t>0010</t>
  </si>
  <si>
    <t>0020</t>
  </si>
  <si>
    <t>2920</t>
  </si>
  <si>
    <t>Część rekompensująca subwencji ogólnej dla gmin.</t>
  </si>
  <si>
    <t>75807</t>
  </si>
  <si>
    <t>Część wyrównawcza subwencji ogólnej dla gmin.</t>
  </si>
  <si>
    <t>80110</t>
  </si>
  <si>
    <t>Gimnazja.</t>
  </si>
  <si>
    <t>6330</t>
  </si>
  <si>
    <t>Dotacje celowe otrzymane z budżetu państwa na realizację inwestycji i zakupów inwestycyjnych własnych gmin ( związków gmin ).</t>
  </si>
  <si>
    <t>2030</t>
  </si>
  <si>
    <t>0480</t>
  </si>
  <si>
    <t>POMOC SPOŁECZNA.</t>
  </si>
  <si>
    <t>85213</t>
  </si>
  <si>
    <t>85214</t>
  </si>
  <si>
    <t>85216</t>
  </si>
  <si>
    <t>85219</t>
  </si>
  <si>
    <t>85228</t>
  </si>
  <si>
    <t>710</t>
  </si>
  <si>
    <t>DZIAŁALNOŚĆ USŁUGOWA</t>
  </si>
  <si>
    <t>DOCHODY OD OSÓB PRAWNYCH, OD OSÓB FIZYCZNYCH I OD INNYCH JEDNOSTEK NIE POSIADAJĄCYCH OSOBOWOŚCI PRAWNEJ ORAZ WYDATKI ZWIĄZANE Z ICH POBOREM</t>
  </si>
  <si>
    <t>za 2004r.</t>
  </si>
  <si>
    <t>2005r.</t>
  </si>
  <si>
    <r>
      <t xml:space="preserve">W  UKŁADZIE  DZIAŁOWYM  NA  2005r.  (  </t>
    </r>
    <r>
      <rPr>
        <b/>
        <i/>
        <sz val="16"/>
        <rFont val="Arial CE"/>
        <family val="2"/>
      </rPr>
      <t>w  złotych )</t>
    </r>
    <r>
      <rPr>
        <b/>
        <sz val="16"/>
        <rFont val="Arial CE"/>
        <family val="2"/>
      </rPr>
      <t xml:space="preserve">  </t>
    </r>
  </si>
  <si>
    <t>BUDŻETU  GMINY  GRODZICZNO  NA  2005r.  (  w  złotych  )</t>
  </si>
  <si>
    <r>
      <t xml:space="preserve">BUDŻETU  GMINY  GRODZICZNO  NA  2005r.  (  </t>
    </r>
    <r>
      <rPr>
        <b/>
        <i/>
        <sz val="20"/>
        <rFont val="Arial CE"/>
        <family val="0"/>
      </rPr>
      <t>w  złotych</t>
    </r>
    <r>
      <rPr>
        <b/>
        <sz val="20"/>
        <rFont val="Arial CE"/>
        <family val="0"/>
      </rPr>
      <t xml:space="preserve">  )</t>
    </r>
  </si>
  <si>
    <t>Wpływy z różnych opłat</t>
  </si>
  <si>
    <t>0960</t>
  </si>
  <si>
    <t>6292</t>
  </si>
  <si>
    <t>Środki na dofinansowanie własnych inwestycji gmin, powiatów, samorządów województw, pozyskane z innych źródeł</t>
  </si>
  <si>
    <t>Środki na dofinansownie własnych, powiatów, samorządów województw pozyskanych z innych żródeł</t>
  </si>
  <si>
    <t>Otrzymane spadki, zapisy i darowizny w postaci pieniężnej</t>
  </si>
  <si>
    <t>Dochody z najmu i dzierżawy składników majątkowych Skarbu Państwa, j.s.t. lub innych jednostek zaliczanych do sektora finansów publicznych oraz umów o podobnym charakterze.</t>
  </si>
  <si>
    <t>Wpływy ze sprzedaży wyrobów.</t>
  </si>
  <si>
    <t>0870</t>
  </si>
  <si>
    <t>Wpływy ze sprzedaży składników majątkowych.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</si>
  <si>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</si>
  <si>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</si>
  <si>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</si>
  <si>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</si>
  <si>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r>
      <t>097</t>
    </r>
    <r>
      <rPr>
        <b/>
        <sz val="13"/>
        <rFont val="Arial CE"/>
        <family val="2"/>
      </rPr>
      <t>0</t>
    </r>
  </si>
  <si>
    <t>75113</t>
  </si>
  <si>
    <t xml:space="preserve">Wybory do Parlamentu Europejskiego </t>
  </si>
  <si>
    <t>Wpływy z podatku rolnego, podatku leśnego, podatku od czynności cywilnoprawnych, podatków i opłat lokalnych od osób prawnych i innych jednostek organizacyjnych.</t>
  </si>
  <si>
    <t>Część wyrównawcza subwećji ogólnej dla gmin</t>
  </si>
  <si>
    <t>Dotacje celowe otrzymane z budżetu państwa na realizację własnych zadań bieżących gmin</t>
  </si>
  <si>
    <t>2033</t>
  </si>
  <si>
    <t>Gimnazja</t>
  </si>
  <si>
    <t>80113</t>
  </si>
  <si>
    <t>80146</t>
  </si>
  <si>
    <t>Dokształcanie i doskonalenie nauczycieli</t>
  </si>
  <si>
    <t>85212</t>
  </si>
  <si>
    <t>Świadczenia rodzinnne oraz sładki na ubezpieczenia emerytalne i rentowe z ubezpieczenia społecznego</t>
  </si>
  <si>
    <t>6310</t>
  </si>
  <si>
    <t>Dotacje celowe otrzymane z budżetu państwa na inwestycje i zakupy inwestycyjne z zakresu administracji rządowej oraz innnych zadań zleconych gminom ustawami</t>
  </si>
  <si>
    <t>Składki na ubezpieczenie zdrowotne opłacane za osoby pobierające niektóre świadczenia z pomocy społecznej oraz niektóre świadczenia rodzinne.</t>
  </si>
  <si>
    <t>Obrona cywilna</t>
  </si>
  <si>
    <t>903</t>
  </si>
  <si>
    <t>Przychody z zaciągniętych pożyczek na finansowanie zadań realizowanych z udziałem środków pochodzących z budżetu Unii Europejskiej.;</t>
  </si>
  <si>
    <t>75414</t>
  </si>
  <si>
    <t>Podatek od spadków i darowizn</t>
  </si>
  <si>
    <t>Dowożenie uczniów do szkół</t>
  </si>
  <si>
    <t>85278</t>
  </si>
  <si>
    <t>Usuwanie skutków klęsk żywiołowych</t>
  </si>
  <si>
    <t>85295</t>
  </si>
  <si>
    <t>Pozostała działalność</t>
  </si>
  <si>
    <t xml:space="preserve">Dochody j. s. t. związane z realizacją zadań z zakresu administracji rządowej oraz innych zadań zleconych ustawami. </t>
  </si>
  <si>
    <t>PLAN  DOCHODÓW  BUDŻETU  GMINY  GRODZICZNO  NA  2005r.  w  zł.</t>
  </si>
  <si>
    <r>
      <t xml:space="preserve">załącznik  nr </t>
    </r>
    <r>
      <rPr>
        <sz val="11"/>
        <rFont val="Arial CE"/>
        <family val="0"/>
      </rPr>
      <t>.....................</t>
    </r>
    <r>
      <rPr>
        <b/>
        <sz val="11"/>
        <rFont val="Arial CE"/>
        <family val="0"/>
      </rPr>
      <t xml:space="preserve"> do uchwały Rady Gminy nr </t>
    </r>
    <r>
      <rPr>
        <sz val="11"/>
        <rFont val="Arial CE"/>
        <family val="0"/>
      </rPr>
      <t>...........................</t>
    </r>
    <r>
      <rPr>
        <b/>
        <sz val="11"/>
        <rFont val="Arial CE"/>
        <family val="0"/>
      </rPr>
      <t xml:space="preserve"> z dnia </t>
    </r>
    <r>
      <rPr>
        <sz val="11"/>
        <rFont val="Arial CE"/>
        <family val="0"/>
      </rPr>
      <t>..................................................</t>
    </r>
  </si>
  <si>
    <t>przed</t>
  </si>
  <si>
    <t>zmianami</t>
  </si>
  <si>
    <t>Dochody</t>
  </si>
  <si>
    <t>po</t>
  </si>
  <si>
    <t>zmianach</t>
  </si>
  <si>
    <t>zmniej.</t>
  </si>
  <si>
    <t>zwiększ.</t>
  </si>
  <si>
    <t>DOCHODY OD OSÓB PRAWNYCH, OD OSÓB FIZYCZNYCH I OD INNYCH JEDNOSTEK NIEPOSIADAJĄCYCH OSOBOWOŚCI PRAWNEJ ORAZ WYDATKI ZWIĄZANE Z ICH POBOREM</t>
  </si>
  <si>
    <t>Świadczenia rodzinne oraz składki na ubezpieczenia emerytalne i rentowe z ubezpieczenia społecznego</t>
  </si>
  <si>
    <t>POZOSTAŁA DZIAŁALNOŚĆ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</si>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</sst>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3"/>
      <name val="Arial CE"/>
      <family val="0"/>
    </font>
    <font>
      <b/>
      <sz val="16"/>
      <name val="Arial CE"/>
      <family val="0"/>
    </font>
    <font>
      <b/>
      <i/>
      <sz val="2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4"/>
      <name val="Arial CE"/>
      <family val="2"/>
    </font>
    <font>
      <b/>
      <i/>
      <sz val="14"/>
      <name val="Arial CE"/>
      <family val="0"/>
    </font>
    <font>
      <sz val="16"/>
      <name val="Arial CE"/>
      <family val="2"/>
    </font>
    <font>
      <b/>
      <i/>
      <sz val="16"/>
      <name val="Arial CE"/>
      <family val="2"/>
    </font>
    <font>
      <b/>
      <i/>
      <sz val="13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49" fontId="1" fillId="0" borderId="0" xfId="0" applyNumberFormat="1" applyFont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8" fillId="0" borderId="3" xfId="0" applyFont="1" applyBorder="1" applyAlignment="1">
      <alignment wrapText="1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49" fontId="9" fillId="0" borderId="0" xfId="0" applyNumberFormat="1" applyFont="1" applyAlignment="1">
      <alignment horizontal="centerContinuous" vertical="top"/>
    </xf>
    <xf numFmtId="49" fontId="11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0" fontId="13" fillId="0" borderId="14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13" fillId="0" borderId="15" xfId="0" applyFont="1" applyBorder="1" applyAlignment="1">
      <alignment horizontal="left" wrapText="1"/>
    </xf>
    <xf numFmtId="3" fontId="6" fillId="0" borderId="15" xfId="0" applyNumberFormat="1" applyFont="1" applyBorder="1" applyAlignment="1">
      <alignment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4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/>
    </xf>
    <xf numFmtId="0" fontId="18" fillId="0" borderId="0" xfId="0" applyFont="1" applyAlignment="1">
      <alignment wrapText="1"/>
    </xf>
    <xf numFmtId="49" fontId="9" fillId="0" borderId="0" xfId="0" applyNumberFormat="1" applyFont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164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top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9" fillId="0" borderId="0" xfId="0" applyNumberFormat="1" applyFont="1" applyFill="1" applyAlignment="1">
      <alignment horizontal="centerContinuous" vertical="top"/>
    </xf>
    <xf numFmtId="0" fontId="20" fillId="0" borderId="0" xfId="0" applyFont="1" applyFill="1" applyBorder="1" applyAlignment="1">
      <alignment horizontal="centerContinuous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0" fontId="0" fillId="0" borderId="9" xfId="0" applyBorder="1" applyAlignment="1">
      <alignment/>
    </xf>
    <xf numFmtId="164" fontId="5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 vertical="top"/>
    </xf>
    <xf numFmtId="49" fontId="6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wrapText="1"/>
    </xf>
    <xf numFmtId="3" fontId="5" fillId="0" borderId="4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6" fontId="5" fillId="0" borderId="4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166" fontId="5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6" xfId="0" applyNumberForma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/>
    </xf>
    <xf numFmtId="49" fontId="22" fillId="0" borderId="1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4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vertical="top"/>
    </xf>
    <xf numFmtId="166" fontId="5" fillId="0" borderId="3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6" xfId="0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7" xfId="0" applyBorder="1" applyAlignment="1">
      <alignment wrapText="1"/>
    </xf>
    <xf numFmtId="49" fontId="1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0" fontId="18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3" fontId="5" fillId="0" borderId="8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vertical="top"/>
    </xf>
    <xf numFmtId="49" fontId="11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49" fontId="11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49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49" fontId="12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4" fontId="11" fillId="0" borderId="3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4" fontId="11" fillId="0" borderId="12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49" fontId="12" fillId="0" borderId="4" xfId="0" applyNumberFormat="1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4" fontId="11" fillId="0" borderId="4" xfId="0" applyNumberFormat="1" applyFont="1" applyBorder="1" applyAlignment="1">
      <alignment vertical="top"/>
    </xf>
    <xf numFmtId="4" fontId="11" fillId="0" borderId="5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4" fontId="11" fillId="0" borderId="7" xfId="0" applyNumberFormat="1" applyFont="1" applyBorder="1" applyAlignment="1">
      <alignment vertical="top"/>
    </xf>
    <xf numFmtId="4" fontId="11" fillId="0" borderId="11" xfId="0" applyNumberFormat="1" applyFont="1" applyBorder="1" applyAlignment="1">
      <alignment vertical="top"/>
    </xf>
    <xf numFmtId="4" fontId="11" fillId="0" borderId="8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" fontId="11" fillId="0" borderId="16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vertical="top"/>
    </xf>
    <xf numFmtId="0" fontId="23" fillId="0" borderId="3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4" fontId="11" fillId="0" borderId="10" xfId="0" applyNumberFormat="1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wrapText="1"/>
    </xf>
    <xf numFmtId="49" fontId="11" fillId="0" borderId="5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0" fontId="12" fillId="0" borderId="6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49" fontId="9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zoomScale="61" zoomScaleNormal="61" workbookViewId="0" topLeftCell="A164">
      <selection activeCell="F181" sqref="F181"/>
    </sheetView>
  </sheetViews>
  <sheetFormatPr defaultColWidth="9.00390625" defaultRowHeight="12.75"/>
  <cols>
    <col min="1" max="1" width="5.00390625" style="51" customWidth="1"/>
    <col min="2" max="2" width="7.875" style="51" customWidth="1"/>
    <col min="3" max="3" width="7.25390625" style="51" customWidth="1"/>
    <col min="4" max="4" width="48.125" style="38" customWidth="1"/>
    <col min="5" max="5" width="17.75390625" style="0" customWidth="1"/>
    <col min="6" max="6" width="18.625" style="0" customWidth="1"/>
    <col min="7" max="7" width="12.125" style="0" customWidth="1"/>
    <col min="8" max="9" width="13.00390625" style="0" customWidth="1"/>
    <col min="10" max="10" width="18.25390625" style="0" customWidth="1"/>
  </cols>
  <sheetData>
    <row r="1" spans="1:9" s="124" customFormat="1" ht="26.25">
      <c r="A1" s="120" t="s">
        <v>0</v>
      </c>
      <c r="B1" s="121"/>
      <c r="C1" s="122"/>
      <c r="D1" s="123"/>
      <c r="E1" s="121"/>
      <c r="F1" s="121"/>
      <c r="G1" s="121"/>
      <c r="H1" s="121"/>
      <c r="I1" s="121"/>
    </row>
    <row r="2" spans="1:9" ht="26.25">
      <c r="A2" s="80" t="s">
        <v>238</v>
      </c>
      <c r="B2" s="84"/>
      <c r="C2" s="81"/>
      <c r="D2" s="85"/>
      <c r="E2" s="81"/>
      <c r="F2" s="81"/>
      <c r="G2" s="81"/>
      <c r="H2" s="81"/>
      <c r="I2" s="81"/>
    </row>
    <row r="4" spans="1:9" s="3" customFormat="1" ht="12.75" customHeight="1">
      <c r="A4" s="152"/>
      <c r="B4" s="152"/>
      <c r="C4" s="152"/>
      <c r="D4" s="153"/>
      <c r="E4" s="154"/>
      <c r="F4" s="154"/>
      <c r="G4" s="154"/>
      <c r="H4" s="155"/>
      <c r="I4" s="156"/>
    </row>
    <row r="5" spans="1:9" s="35" customFormat="1" ht="16.5">
      <c r="A5" s="157" t="s">
        <v>1</v>
      </c>
      <c r="B5" s="157" t="s">
        <v>2</v>
      </c>
      <c r="C5" s="157" t="s">
        <v>3</v>
      </c>
      <c r="D5" s="158" t="s">
        <v>4</v>
      </c>
      <c r="E5" s="159" t="s">
        <v>5</v>
      </c>
      <c r="F5" s="159" t="s">
        <v>6</v>
      </c>
      <c r="G5" s="159" t="s">
        <v>7</v>
      </c>
      <c r="H5" s="160" t="s">
        <v>8</v>
      </c>
      <c r="I5" s="161"/>
    </row>
    <row r="6" spans="1:9" s="3" customFormat="1" ht="16.5">
      <c r="A6" s="157"/>
      <c r="B6" s="157" t="s">
        <v>9</v>
      </c>
      <c r="C6" s="157"/>
      <c r="D6" s="162"/>
      <c r="E6" s="159" t="s">
        <v>10</v>
      </c>
      <c r="F6" s="159" t="s">
        <v>235</v>
      </c>
      <c r="G6" s="159" t="s">
        <v>12</v>
      </c>
      <c r="H6" s="163" t="s">
        <v>13</v>
      </c>
      <c r="I6" s="163" t="s">
        <v>14</v>
      </c>
    </row>
    <row r="7" spans="1:9" s="3" customFormat="1" ht="16.5">
      <c r="A7" s="157"/>
      <c r="B7" s="157"/>
      <c r="C7" s="157"/>
      <c r="D7" s="162"/>
      <c r="E7" s="159" t="s">
        <v>234</v>
      </c>
      <c r="F7" s="164"/>
      <c r="G7" s="157" t="s">
        <v>15</v>
      </c>
      <c r="H7" s="159" t="s">
        <v>172</v>
      </c>
      <c r="I7" s="159" t="s">
        <v>235</v>
      </c>
    </row>
    <row r="8" spans="1:9" s="3" customFormat="1" ht="12.75" customHeight="1">
      <c r="A8" s="165"/>
      <c r="B8" s="165"/>
      <c r="C8" s="165"/>
      <c r="D8" s="166"/>
      <c r="E8" s="167"/>
      <c r="F8" s="167"/>
      <c r="G8" s="167"/>
      <c r="H8" s="167"/>
      <c r="I8" s="167"/>
    </row>
    <row r="9" spans="1:9" ht="12.75">
      <c r="A9" s="168"/>
      <c r="B9" s="168"/>
      <c r="C9" s="168"/>
      <c r="D9" s="169">
        <v>1</v>
      </c>
      <c r="E9" s="170">
        <v>2</v>
      </c>
      <c r="F9" s="170">
        <v>3</v>
      </c>
      <c r="G9" s="171">
        <v>4</v>
      </c>
      <c r="H9" s="171">
        <v>5</v>
      </c>
      <c r="I9" s="171">
        <v>6</v>
      </c>
    </row>
    <row r="10" spans="1:9" ht="13.5" customHeight="1">
      <c r="A10" s="172"/>
      <c r="B10" s="172"/>
      <c r="C10" s="172"/>
      <c r="D10" s="173"/>
      <c r="E10" s="174"/>
      <c r="F10" s="174"/>
      <c r="G10" s="175"/>
      <c r="H10" s="176"/>
      <c r="I10" s="176"/>
    </row>
    <row r="11" spans="1:9" s="3" customFormat="1" ht="16.5" customHeight="1">
      <c r="A11" s="157" t="s">
        <v>16</v>
      </c>
      <c r="B11" s="157"/>
      <c r="C11" s="157"/>
      <c r="D11" s="177" t="s">
        <v>130</v>
      </c>
      <c r="E11" s="178">
        <v>192000</v>
      </c>
      <c r="F11" s="178">
        <v>1116623</v>
      </c>
      <c r="G11" s="197">
        <f>(F11/E11)*100</f>
        <v>581.5744791666667</v>
      </c>
      <c r="H11" s="179">
        <f>(E11/E169)*100</f>
        <v>1.8573687817324687</v>
      </c>
      <c r="I11" s="179">
        <f>(F11/11779418)*100</f>
        <v>9.479441174428143</v>
      </c>
    </row>
    <row r="12" spans="1:9" s="3" customFormat="1" ht="12.75" customHeight="1">
      <c r="A12" s="180"/>
      <c r="B12" s="180"/>
      <c r="C12" s="180"/>
      <c r="D12" s="162"/>
      <c r="E12" s="178"/>
      <c r="F12" s="178"/>
      <c r="G12" s="197"/>
      <c r="H12" s="179"/>
      <c r="I12" s="179"/>
    </row>
    <row r="13" spans="1:9" s="3" customFormat="1" ht="33">
      <c r="A13" s="157"/>
      <c r="B13" s="157" t="s">
        <v>18</v>
      </c>
      <c r="C13" s="157"/>
      <c r="D13" s="177" t="s">
        <v>19</v>
      </c>
      <c r="E13" s="178">
        <v>192000</v>
      </c>
      <c r="F13" s="178">
        <v>1116623</v>
      </c>
      <c r="G13" s="197">
        <f aca="true" t="shared" si="0" ref="G13:G76">(F13/E13)*100</f>
        <v>581.5744791666667</v>
      </c>
      <c r="H13" s="179">
        <f>(E13/(E169))*100</f>
        <v>1.8573687817324687</v>
      </c>
      <c r="I13" s="179">
        <f aca="true" t="shared" si="1" ref="I13:I76">(F13/11779418)*100</f>
        <v>9.479441174428143</v>
      </c>
    </row>
    <row r="14" spans="1:9" s="3" customFormat="1" ht="19.5" customHeight="1">
      <c r="A14" s="157"/>
      <c r="B14" s="157"/>
      <c r="C14" s="157" t="s">
        <v>208</v>
      </c>
      <c r="D14" s="146" t="s">
        <v>239</v>
      </c>
      <c r="E14" s="178">
        <v>42000</v>
      </c>
      <c r="F14" s="178">
        <v>32000</v>
      </c>
      <c r="G14" s="197">
        <f t="shared" si="0"/>
        <v>76.19047619047619</v>
      </c>
      <c r="H14" s="179">
        <f>(E14/10137204)*100</f>
        <v>0.41431542662059473</v>
      </c>
      <c r="I14" s="179">
        <f t="shared" si="1"/>
        <v>0.2716602806692147</v>
      </c>
    </row>
    <row r="15" spans="1:9" s="3" customFormat="1" ht="33.75" customHeight="1">
      <c r="A15" s="157"/>
      <c r="B15" s="157"/>
      <c r="C15" s="157" t="s">
        <v>240</v>
      </c>
      <c r="D15" s="146" t="s">
        <v>244</v>
      </c>
      <c r="E15" s="178">
        <v>150000</v>
      </c>
      <c r="F15" s="178">
        <v>40000</v>
      </c>
      <c r="G15" s="197">
        <f t="shared" si="0"/>
        <v>26.666666666666668</v>
      </c>
      <c r="H15" s="179">
        <f aca="true" t="shared" si="2" ref="H15:H79">(E15/10137204)*100</f>
        <v>1.47969795221641</v>
      </c>
      <c r="I15" s="179">
        <f t="shared" si="1"/>
        <v>0.3395753508365184</v>
      </c>
    </row>
    <row r="16" spans="1:9" s="3" customFormat="1" ht="48.75" customHeight="1">
      <c r="A16" s="180"/>
      <c r="B16" s="180"/>
      <c r="C16" s="157" t="s">
        <v>241</v>
      </c>
      <c r="D16" s="162" t="s">
        <v>242</v>
      </c>
      <c r="E16" s="178">
        <v>0</v>
      </c>
      <c r="F16" s="178">
        <v>1044623</v>
      </c>
      <c r="G16" s="197">
        <v>0</v>
      </c>
      <c r="H16" s="179">
        <f t="shared" si="2"/>
        <v>0</v>
      </c>
      <c r="I16" s="179">
        <f t="shared" si="1"/>
        <v>8.868205542922409</v>
      </c>
    </row>
    <row r="17" spans="1:9" s="3" customFormat="1" ht="17.25" customHeight="1">
      <c r="A17" s="157" t="s">
        <v>27</v>
      </c>
      <c r="B17" s="157"/>
      <c r="C17" s="157"/>
      <c r="D17" s="177" t="s">
        <v>28</v>
      </c>
      <c r="E17" s="178">
        <v>18000</v>
      </c>
      <c r="F17" s="178">
        <v>515927</v>
      </c>
      <c r="G17" s="197">
        <f t="shared" si="0"/>
        <v>2866.261111111111</v>
      </c>
      <c r="H17" s="179">
        <f t="shared" si="2"/>
        <v>0.1775637542659692</v>
      </c>
      <c r="I17" s="179">
        <f t="shared" si="1"/>
        <v>4.379902300775811</v>
      </c>
    </row>
    <row r="18" spans="1:9" s="3" customFormat="1" ht="12.75" customHeight="1">
      <c r="A18" s="157"/>
      <c r="B18" s="157"/>
      <c r="C18" s="157"/>
      <c r="D18" s="162"/>
      <c r="E18" s="178"/>
      <c r="F18" s="178"/>
      <c r="G18" s="197"/>
      <c r="H18" s="179"/>
      <c r="I18" s="179"/>
    </row>
    <row r="19" spans="1:9" s="3" customFormat="1" ht="19.5" customHeight="1">
      <c r="A19" s="157"/>
      <c r="B19" s="157" t="s">
        <v>29</v>
      </c>
      <c r="C19" s="157"/>
      <c r="D19" s="177" t="s">
        <v>30</v>
      </c>
      <c r="E19" s="178">
        <v>18000</v>
      </c>
      <c r="F19" s="178">
        <v>515927</v>
      </c>
      <c r="G19" s="197">
        <f t="shared" si="0"/>
        <v>2866.261111111111</v>
      </c>
      <c r="H19" s="179">
        <f t="shared" si="2"/>
        <v>0.1775637542659692</v>
      </c>
      <c r="I19" s="179">
        <f t="shared" si="1"/>
        <v>4.379902300775811</v>
      </c>
    </row>
    <row r="20" spans="1:10" s="3" customFormat="1" ht="49.5" customHeight="1">
      <c r="A20" s="157"/>
      <c r="B20" s="157"/>
      <c r="C20" s="157" t="s">
        <v>186</v>
      </c>
      <c r="D20" s="146" t="s">
        <v>243</v>
      </c>
      <c r="E20" s="178">
        <v>18000</v>
      </c>
      <c r="F20" s="178">
        <v>0</v>
      </c>
      <c r="G20" s="197">
        <f t="shared" si="0"/>
        <v>0</v>
      </c>
      <c r="H20" s="179">
        <f t="shared" si="2"/>
        <v>0.1775637542659692</v>
      </c>
      <c r="I20" s="179">
        <f t="shared" si="1"/>
        <v>0</v>
      </c>
      <c r="J20" s="25"/>
    </row>
    <row r="21" spans="1:10" s="3" customFormat="1" ht="49.5" customHeight="1">
      <c r="A21" s="157"/>
      <c r="B21" s="157"/>
      <c r="C21" s="157" t="s">
        <v>241</v>
      </c>
      <c r="D21" s="162" t="s">
        <v>242</v>
      </c>
      <c r="E21" s="178">
        <v>0</v>
      </c>
      <c r="F21" s="178">
        <v>515927</v>
      </c>
      <c r="G21" s="197">
        <v>0</v>
      </c>
      <c r="H21" s="179">
        <f t="shared" si="2"/>
        <v>0</v>
      </c>
      <c r="I21" s="179">
        <f t="shared" si="1"/>
        <v>4.379902300775811</v>
      </c>
      <c r="J21" s="25"/>
    </row>
    <row r="22" spans="1:9" s="3" customFormat="1" ht="12.75" customHeight="1">
      <c r="A22" s="181"/>
      <c r="B22" s="181"/>
      <c r="C22" s="181"/>
      <c r="D22" s="166"/>
      <c r="E22" s="182"/>
      <c r="F22" s="178"/>
      <c r="G22" s="197"/>
      <c r="H22" s="179"/>
      <c r="I22" s="179"/>
    </row>
    <row r="23" spans="1:9" s="73" customFormat="1" ht="12" customHeight="1">
      <c r="A23" s="183"/>
      <c r="B23" s="183"/>
      <c r="C23" s="183"/>
      <c r="D23" s="183"/>
      <c r="E23" s="184"/>
      <c r="F23" s="185"/>
      <c r="G23" s="198"/>
      <c r="H23" s="205"/>
      <c r="I23" s="205"/>
    </row>
    <row r="24" spans="1:9" s="3" customFormat="1" ht="12.75" customHeight="1">
      <c r="A24" s="186"/>
      <c r="B24" s="186"/>
      <c r="C24" s="186"/>
      <c r="D24" s="153"/>
      <c r="E24" s="187"/>
      <c r="F24" s="178"/>
      <c r="G24" s="197"/>
      <c r="H24" s="179"/>
      <c r="I24" s="179"/>
    </row>
    <row r="25" spans="1:9" s="3" customFormat="1" ht="16.5" customHeight="1">
      <c r="A25" s="157" t="s">
        <v>33</v>
      </c>
      <c r="B25" s="157"/>
      <c r="C25" s="157"/>
      <c r="D25" s="177" t="s">
        <v>34</v>
      </c>
      <c r="E25" s="178">
        <v>47500</v>
      </c>
      <c r="F25" s="178">
        <v>47500</v>
      </c>
      <c r="G25" s="197">
        <f t="shared" si="0"/>
        <v>100</v>
      </c>
      <c r="H25" s="179">
        <f t="shared" si="2"/>
        <v>0.4685710182018632</v>
      </c>
      <c r="I25" s="179">
        <f t="shared" si="1"/>
        <v>0.4032457291183656</v>
      </c>
    </row>
    <row r="26" spans="1:9" s="3" customFormat="1" ht="12.75" customHeight="1">
      <c r="A26" s="157"/>
      <c r="B26" s="157"/>
      <c r="C26" s="157"/>
      <c r="D26" s="162"/>
      <c r="E26" s="178"/>
      <c r="F26" s="178"/>
      <c r="G26" s="197"/>
      <c r="H26" s="179"/>
      <c r="I26" s="179"/>
    </row>
    <row r="27" spans="1:9" s="3" customFormat="1" ht="33">
      <c r="A27" s="157"/>
      <c r="B27" s="157" t="s">
        <v>35</v>
      </c>
      <c r="C27" s="157"/>
      <c r="D27" s="177" t="s">
        <v>36</v>
      </c>
      <c r="E27" s="178">
        <v>47500</v>
      </c>
      <c r="F27" s="178">
        <v>47500</v>
      </c>
      <c r="G27" s="197">
        <f t="shared" si="0"/>
        <v>100</v>
      </c>
      <c r="H27" s="179">
        <f t="shared" si="2"/>
        <v>0.4685710182018632</v>
      </c>
      <c r="I27" s="179">
        <f t="shared" si="1"/>
        <v>0.4032457291183656</v>
      </c>
    </row>
    <row r="28" spans="1:10" s="3" customFormat="1" ht="33">
      <c r="A28" s="157"/>
      <c r="B28" s="157"/>
      <c r="C28" s="157" t="s">
        <v>189</v>
      </c>
      <c r="D28" s="146" t="s">
        <v>37</v>
      </c>
      <c r="E28" s="178">
        <v>6000</v>
      </c>
      <c r="F28" s="178">
        <v>6000</v>
      </c>
      <c r="G28" s="197">
        <f t="shared" si="0"/>
        <v>100</v>
      </c>
      <c r="H28" s="179">
        <f t="shared" si="2"/>
        <v>0.0591879180886564</v>
      </c>
      <c r="I28" s="179">
        <f t="shared" si="1"/>
        <v>0.05093630262547776</v>
      </c>
      <c r="J28" s="25"/>
    </row>
    <row r="29" spans="1:9" s="3" customFormat="1" ht="96" customHeight="1">
      <c r="A29" s="157"/>
      <c r="B29" s="157"/>
      <c r="C29" s="157" t="s">
        <v>180</v>
      </c>
      <c r="D29" s="146" t="s">
        <v>245</v>
      </c>
      <c r="E29" s="178">
        <v>24000</v>
      </c>
      <c r="F29" s="178">
        <v>24000</v>
      </c>
      <c r="G29" s="197">
        <f t="shared" si="0"/>
        <v>100</v>
      </c>
      <c r="H29" s="179">
        <f t="shared" si="2"/>
        <v>0.2367516723546256</v>
      </c>
      <c r="I29" s="179">
        <f t="shared" si="1"/>
        <v>0.20374521050191105</v>
      </c>
    </row>
    <row r="30" spans="1:10" s="3" customFormat="1" ht="17.25" customHeight="1">
      <c r="A30" s="157"/>
      <c r="B30" s="157"/>
      <c r="C30" s="157" t="s">
        <v>190</v>
      </c>
      <c r="D30" s="146" t="s">
        <v>31</v>
      </c>
      <c r="E30" s="178">
        <v>2000</v>
      </c>
      <c r="F30" s="178">
        <v>2000</v>
      </c>
      <c r="G30" s="197">
        <f t="shared" si="0"/>
        <v>100</v>
      </c>
      <c r="H30" s="179">
        <f t="shared" si="2"/>
        <v>0.019729306029552134</v>
      </c>
      <c r="I30" s="179">
        <f t="shared" si="1"/>
        <v>0.01697876754182592</v>
      </c>
      <c r="J30" s="25"/>
    </row>
    <row r="31" spans="1:9" s="3" customFormat="1" ht="18">
      <c r="A31" s="157"/>
      <c r="B31" s="157"/>
      <c r="C31" s="157" t="s">
        <v>191</v>
      </c>
      <c r="D31" s="146" t="s">
        <v>246</v>
      </c>
      <c r="E31" s="178">
        <v>15000</v>
      </c>
      <c r="F31" s="178">
        <v>0</v>
      </c>
      <c r="G31" s="197">
        <f t="shared" si="0"/>
        <v>0</v>
      </c>
      <c r="H31" s="179">
        <f t="shared" si="2"/>
        <v>0.147969795221641</v>
      </c>
      <c r="I31" s="179">
        <f t="shared" si="1"/>
        <v>0</v>
      </c>
    </row>
    <row r="32" spans="1:9" s="3" customFormat="1" ht="33">
      <c r="A32" s="157"/>
      <c r="B32" s="157"/>
      <c r="C32" s="157" t="s">
        <v>247</v>
      </c>
      <c r="D32" s="146" t="s">
        <v>248</v>
      </c>
      <c r="E32" s="178">
        <v>0</v>
      </c>
      <c r="F32" s="178">
        <v>15000</v>
      </c>
      <c r="G32" s="197">
        <v>0</v>
      </c>
      <c r="H32" s="179">
        <f t="shared" si="2"/>
        <v>0</v>
      </c>
      <c r="I32" s="179">
        <f t="shared" si="1"/>
        <v>0.1273407565636944</v>
      </c>
    </row>
    <row r="33" spans="1:10" s="3" customFormat="1" ht="17.25" customHeight="1">
      <c r="A33" s="157"/>
      <c r="B33" s="157"/>
      <c r="C33" s="157" t="s">
        <v>192</v>
      </c>
      <c r="D33" s="146" t="s">
        <v>39</v>
      </c>
      <c r="E33" s="178">
        <v>500</v>
      </c>
      <c r="F33" s="178">
        <v>500</v>
      </c>
      <c r="G33" s="197">
        <f t="shared" si="0"/>
        <v>100</v>
      </c>
      <c r="H33" s="179">
        <f t="shared" si="2"/>
        <v>0.004932326507388033</v>
      </c>
      <c r="I33" s="179">
        <f t="shared" si="1"/>
        <v>0.00424469188545648</v>
      </c>
      <c r="J33" s="25"/>
    </row>
    <row r="34" spans="1:9" s="3" customFormat="1" ht="12.75" customHeight="1">
      <c r="A34" s="165"/>
      <c r="B34" s="165"/>
      <c r="C34" s="165"/>
      <c r="D34" s="166"/>
      <c r="E34" s="182"/>
      <c r="F34" s="182"/>
      <c r="G34" s="206"/>
      <c r="H34" s="207"/>
      <c r="I34" s="207"/>
    </row>
    <row r="35" spans="1:9" s="3" customFormat="1" ht="15" customHeight="1">
      <c r="A35" s="152" t="s">
        <v>231</v>
      </c>
      <c r="B35" s="188"/>
      <c r="C35" s="152"/>
      <c r="D35" s="189" t="s">
        <v>232</v>
      </c>
      <c r="E35" s="187">
        <v>420</v>
      </c>
      <c r="F35" s="190">
        <v>0</v>
      </c>
      <c r="G35" s="197">
        <f t="shared" si="0"/>
        <v>0</v>
      </c>
      <c r="H35" s="179">
        <f t="shared" si="2"/>
        <v>0.0041431542662059475</v>
      </c>
      <c r="I35" s="179">
        <f t="shared" si="1"/>
        <v>0</v>
      </c>
    </row>
    <row r="36" spans="1:9" s="3" customFormat="1" ht="15" customHeight="1">
      <c r="A36" s="157"/>
      <c r="B36" s="188" t="s">
        <v>249</v>
      </c>
      <c r="C36" s="157"/>
      <c r="D36" s="189" t="s">
        <v>250</v>
      </c>
      <c r="E36" s="178">
        <v>420</v>
      </c>
      <c r="F36" s="190">
        <v>0</v>
      </c>
      <c r="G36" s="197">
        <f t="shared" si="0"/>
        <v>0</v>
      </c>
      <c r="H36" s="179">
        <f t="shared" si="2"/>
        <v>0.0041431542662059475</v>
      </c>
      <c r="I36" s="179">
        <f t="shared" si="1"/>
        <v>0</v>
      </c>
    </row>
    <row r="37" spans="1:9" s="72" customFormat="1" ht="83.25" customHeight="1">
      <c r="A37" s="165"/>
      <c r="B37" s="188"/>
      <c r="C37" s="165" t="s">
        <v>251</v>
      </c>
      <c r="D37" s="191" t="s">
        <v>252</v>
      </c>
      <c r="E37" s="182">
        <v>420</v>
      </c>
      <c r="F37" s="192">
        <v>0</v>
      </c>
      <c r="G37" s="206">
        <f t="shared" si="0"/>
        <v>0</v>
      </c>
      <c r="H37" s="207">
        <f t="shared" si="2"/>
        <v>0.0041431542662059475</v>
      </c>
      <c r="I37" s="207">
        <f t="shared" si="1"/>
        <v>0</v>
      </c>
    </row>
    <row r="38" spans="1:9" s="3" customFormat="1" ht="12.75" customHeight="1">
      <c r="A38" s="152"/>
      <c r="B38" s="152"/>
      <c r="C38" s="152"/>
      <c r="D38" s="153"/>
      <c r="E38" s="187"/>
      <c r="F38" s="187"/>
      <c r="G38" s="197"/>
      <c r="H38" s="179"/>
      <c r="I38" s="179"/>
    </row>
    <row r="39" spans="1:9" s="3" customFormat="1" ht="17.25" customHeight="1">
      <c r="A39" s="157" t="s">
        <v>40</v>
      </c>
      <c r="B39" s="157"/>
      <c r="C39" s="157"/>
      <c r="D39" s="177" t="s">
        <v>41</v>
      </c>
      <c r="E39" s="178">
        <v>75080</v>
      </c>
      <c r="F39" s="178">
        <v>60045</v>
      </c>
      <c r="G39" s="197">
        <f t="shared" si="0"/>
        <v>79.9746936600959</v>
      </c>
      <c r="H39" s="179">
        <f t="shared" si="2"/>
        <v>0.7406381483493871</v>
      </c>
      <c r="I39" s="179">
        <f t="shared" si="1"/>
        <v>0.5097450485244687</v>
      </c>
    </row>
    <row r="40" spans="1:9" s="3" customFormat="1" ht="12.75" customHeight="1">
      <c r="A40" s="157"/>
      <c r="B40" s="157"/>
      <c r="C40" s="157"/>
      <c r="D40" s="162"/>
      <c r="E40" s="178"/>
      <c r="F40" s="178"/>
      <c r="G40" s="197"/>
      <c r="H40" s="179"/>
      <c r="I40" s="179"/>
    </row>
    <row r="41" spans="1:9" s="3" customFormat="1" ht="17.25" customHeight="1">
      <c r="A41" s="157"/>
      <c r="B41" s="157" t="s">
        <v>42</v>
      </c>
      <c r="C41" s="157"/>
      <c r="D41" s="177" t="s">
        <v>43</v>
      </c>
      <c r="E41" s="178">
        <v>56360</v>
      </c>
      <c r="F41" s="178">
        <v>58045</v>
      </c>
      <c r="G41" s="197">
        <f t="shared" si="0"/>
        <v>102.98970901348474</v>
      </c>
      <c r="H41" s="179">
        <f t="shared" si="2"/>
        <v>0.5559718439127791</v>
      </c>
      <c r="I41" s="179">
        <f t="shared" si="1"/>
        <v>0.49276628098264275</v>
      </c>
    </row>
    <row r="42" spans="1:9" s="3" customFormat="1" ht="66">
      <c r="A42" s="157"/>
      <c r="B42" s="157"/>
      <c r="C42" s="157" t="s">
        <v>193</v>
      </c>
      <c r="D42" s="146" t="s">
        <v>44</v>
      </c>
      <c r="E42" s="178">
        <v>56010</v>
      </c>
      <c r="F42" s="178">
        <v>57645</v>
      </c>
      <c r="G42" s="197">
        <f t="shared" si="0"/>
        <v>102.91912158543117</v>
      </c>
      <c r="H42" s="179">
        <f t="shared" si="2"/>
        <v>0.5525192153576075</v>
      </c>
      <c r="I42" s="179">
        <f t="shared" si="1"/>
        <v>0.4893705274742776</v>
      </c>
    </row>
    <row r="43" spans="1:9" s="3" customFormat="1" ht="49.5">
      <c r="A43" s="157"/>
      <c r="B43" s="157"/>
      <c r="C43" s="157" t="s">
        <v>194</v>
      </c>
      <c r="D43" s="146" t="s">
        <v>279</v>
      </c>
      <c r="E43" s="178">
        <v>350</v>
      </c>
      <c r="F43" s="178">
        <v>400</v>
      </c>
      <c r="G43" s="197">
        <f t="shared" si="0"/>
        <v>114.28571428571428</v>
      </c>
      <c r="H43" s="179">
        <f t="shared" si="2"/>
        <v>0.003452628555171623</v>
      </c>
      <c r="I43" s="179">
        <f t="shared" si="1"/>
        <v>0.0033957535083651838</v>
      </c>
    </row>
    <row r="44" spans="1:9" s="3" customFormat="1" ht="17.25" customHeight="1">
      <c r="A44" s="157"/>
      <c r="B44" s="157" t="s">
        <v>45</v>
      </c>
      <c r="C44" s="157"/>
      <c r="D44" s="177" t="s">
        <v>46</v>
      </c>
      <c r="E44" s="178">
        <v>18720</v>
      </c>
      <c r="F44" s="178">
        <v>2000</v>
      </c>
      <c r="G44" s="197">
        <f t="shared" si="0"/>
        <v>10.683760683760683</v>
      </c>
      <c r="H44" s="179">
        <f t="shared" si="2"/>
        <v>0.18466630443660798</v>
      </c>
      <c r="I44" s="179">
        <f t="shared" si="1"/>
        <v>0.01697876754182592</v>
      </c>
    </row>
    <row r="45" spans="1:9" s="3" customFormat="1" ht="18">
      <c r="A45" s="157"/>
      <c r="B45" s="157"/>
      <c r="C45" s="193" t="s">
        <v>253</v>
      </c>
      <c r="D45" s="146" t="s">
        <v>47</v>
      </c>
      <c r="E45" s="178">
        <v>12000</v>
      </c>
      <c r="F45" s="178">
        <v>2000</v>
      </c>
      <c r="G45" s="197">
        <f t="shared" si="0"/>
        <v>16.666666666666664</v>
      </c>
      <c r="H45" s="179">
        <f t="shared" si="2"/>
        <v>0.1183758361773128</v>
      </c>
      <c r="I45" s="179">
        <f t="shared" si="1"/>
        <v>0.01697876754182592</v>
      </c>
    </row>
    <row r="46" spans="1:9" s="3" customFormat="1" ht="49.5">
      <c r="A46" s="157"/>
      <c r="B46" s="157"/>
      <c r="C46" s="157" t="s">
        <v>186</v>
      </c>
      <c r="D46" s="146" t="s">
        <v>243</v>
      </c>
      <c r="E46" s="178">
        <v>6720</v>
      </c>
      <c r="F46" s="178">
        <v>0</v>
      </c>
      <c r="G46" s="197">
        <f t="shared" si="0"/>
        <v>0</v>
      </c>
      <c r="H46" s="179">
        <f t="shared" si="2"/>
        <v>0.06629046825929516</v>
      </c>
      <c r="I46" s="179">
        <f t="shared" si="1"/>
        <v>0</v>
      </c>
    </row>
    <row r="47" spans="1:9" s="72" customFormat="1" ht="12.75" customHeight="1">
      <c r="A47" s="208"/>
      <c r="B47" s="208"/>
      <c r="C47" s="208"/>
      <c r="D47" s="209"/>
      <c r="E47" s="210"/>
      <c r="F47" s="185"/>
      <c r="G47" s="198"/>
      <c r="H47" s="205"/>
      <c r="I47" s="205"/>
    </row>
    <row r="48" spans="1:9" s="3" customFormat="1" ht="12.75" customHeight="1">
      <c r="A48" s="157"/>
      <c r="B48" s="157"/>
      <c r="C48" s="157"/>
      <c r="D48" s="162"/>
      <c r="E48" s="178"/>
      <c r="F48" s="178"/>
      <c r="G48" s="197"/>
      <c r="H48" s="179"/>
      <c r="I48" s="179"/>
    </row>
    <row r="49" spans="1:9" s="3" customFormat="1" ht="66">
      <c r="A49" s="157" t="s">
        <v>48</v>
      </c>
      <c r="B49" s="157"/>
      <c r="C49" s="157"/>
      <c r="D49" s="177" t="s">
        <v>49</v>
      </c>
      <c r="E49" s="178">
        <v>8679</v>
      </c>
      <c r="F49" s="178">
        <v>948</v>
      </c>
      <c r="G49" s="197">
        <f t="shared" si="0"/>
        <v>10.922917386795714</v>
      </c>
      <c r="H49" s="179">
        <f t="shared" si="2"/>
        <v>0.08561532351524148</v>
      </c>
      <c r="I49" s="179">
        <f t="shared" si="1"/>
        <v>0.008047935814825487</v>
      </c>
    </row>
    <row r="50" spans="1:9" s="3" customFormat="1" ht="12.75" customHeight="1">
      <c r="A50" s="157"/>
      <c r="B50" s="157"/>
      <c r="C50" s="157"/>
      <c r="D50" s="162"/>
      <c r="E50" s="178"/>
      <c r="F50" s="178"/>
      <c r="G50" s="197"/>
      <c r="H50" s="179"/>
      <c r="I50" s="179"/>
    </row>
    <row r="51" spans="1:9" s="3" customFormat="1" ht="48.75" customHeight="1">
      <c r="A51" s="157"/>
      <c r="B51" s="157" t="s">
        <v>50</v>
      </c>
      <c r="C51" s="157"/>
      <c r="D51" s="177" t="s">
        <v>51</v>
      </c>
      <c r="E51" s="178">
        <v>948</v>
      </c>
      <c r="F51" s="178">
        <v>948</v>
      </c>
      <c r="G51" s="197">
        <f t="shared" si="0"/>
        <v>100</v>
      </c>
      <c r="H51" s="179">
        <f t="shared" si="2"/>
        <v>0.00935169105800771</v>
      </c>
      <c r="I51" s="179">
        <f t="shared" si="1"/>
        <v>0.008047935814825487</v>
      </c>
    </row>
    <row r="52" spans="1:9" s="3" customFormat="1" ht="80.25" customHeight="1">
      <c r="A52" s="157"/>
      <c r="B52" s="157"/>
      <c r="C52" s="157" t="s">
        <v>193</v>
      </c>
      <c r="D52" s="146" t="s">
        <v>44</v>
      </c>
      <c r="E52" s="178">
        <v>948</v>
      </c>
      <c r="F52" s="178">
        <v>948</v>
      </c>
      <c r="G52" s="197">
        <f t="shared" si="0"/>
        <v>100</v>
      </c>
      <c r="H52" s="179">
        <f t="shared" si="2"/>
        <v>0.00935169105800771</v>
      </c>
      <c r="I52" s="179">
        <f t="shared" si="1"/>
        <v>0.008047935814825487</v>
      </c>
    </row>
    <row r="53" spans="1:9" s="3" customFormat="1" ht="31.5" customHeight="1">
      <c r="A53" s="157"/>
      <c r="B53" s="157" t="s">
        <v>254</v>
      </c>
      <c r="C53" s="157"/>
      <c r="D53" s="177" t="s">
        <v>255</v>
      </c>
      <c r="E53" s="178">
        <v>7731</v>
      </c>
      <c r="F53" s="178">
        <v>0</v>
      </c>
      <c r="G53" s="197">
        <f t="shared" si="0"/>
        <v>0</v>
      </c>
      <c r="H53" s="179">
        <f t="shared" si="2"/>
        <v>0.07626363245723376</v>
      </c>
      <c r="I53" s="179">
        <f t="shared" si="1"/>
        <v>0</v>
      </c>
    </row>
    <row r="54" spans="1:9" s="3" customFormat="1" ht="81" customHeight="1">
      <c r="A54" s="157"/>
      <c r="B54" s="157"/>
      <c r="C54" s="157" t="s">
        <v>193</v>
      </c>
      <c r="D54" s="146" t="s">
        <v>44</v>
      </c>
      <c r="E54" s="178">
        <v>7731</v>
      </c>
      <c r="F54" s="178">
        <v>0</v>
      </c>
      <c r="G54" s="197">
        <f t="shared" si="0"/>
        <v>0</v>
      </c>
      <c r="H54" s="179">
        <f t="shared" si="2"/>
        <v>0.07626363245723376</v>
      </c>
      <c r="I54" s="179">
        <f t="shared" si="1"/>
        <v>0</v>
      </c>
    </row>
    <row r="55" spans="1:9" s="3" customFormat="1" ht="12.75" customHeight="1">
      <c r="A55" s="165"/>
      <c r="B55" s="165"/>
      <c r="C55" s="165"/>
      <c r="D55" s="166"/>
      <c r="E55" s="182"/>
      <c r="F55" s="178"/>
      <c r="G55" s="197"/>
      <c r="H55" s="179"/>
      <c r="I55" s="179"/>
    </row>
    <row r="56" spans="1:9" ht="12" customHeight="1">
      <c r="A56" s="151"/>
      <c r="B56" s="151"/>
      <c r="C56" s="151"/>
      <c r="D56" s="151"/>
      <c r="E56" s="194"/>
      <c r="F56" s="185"/>
      <c r="G56" s="198"/>
      <c r="H56" s="205"/>
      <c r="I56" s="205"/>
    </row>
    <row r="57" spans="1:9" s="3" customFormat="1" ht="12.75" customHeight="1">
      <c r="A57" s="152"/>
      <c r="B57" s="152"/>
      <c r="C57" s="152"/>
      <c r="D57" s="153"/>
      <c r="E57" s="187"/>
      <c r="F57" s="178"/>
      <c r="G57" s="197"/>
      <c r="H57" s="179"/>
      <c r="I57" s="179"/>
    </row>
    <row r="58" spans="1:9" s="3" customFormat="1" ht="33">
      <c r="A58" s="157" t="s">
        <v>52</v>
      </c>
      <c r="B58" s="157"/>
      <c r="C58" s="157"/>
      <c r="D58" s="177" t="s">
        <v>53</v>
      </c>
      <c r="E58" s="178">
        <v>6000</v>
      </c>
      <c r="F58" s="178">
        <v>1000</v>
      </c>
      <c r="G58" s="197">
        <f t="shared" si="0"/>
        <v>16.666666666666664</v>
      </c>
      <c r="H58" s="179">
        <f t="shared" si="2"/>
        <v>0.0591879180886564</v>
      </c>
      <c r="I58" s="179">
        <f t="shared" si="1"/>
        <v>0.00848938377091296</v>
      </c>
    </row>
    <row r="59" spans="1:9" s="3" customFormat="1" ht="12.75" customHeight="1">
      <c r="A59" s="157"/>
      <c r="B59" s="157"/>
      <c r="C59" s="157"/>
      <c r="D59" s="162"/>
      <c r="E59" s="178"/>
      <c r="F59" s="178"/>
      <c r="G59" s="197"/>
      <c r="H59" s="179"/>
      <c r="I59" s="179"/>
    </row>
    <row r="60" spans="1:9" s="3" customFormat="1" ht="18">
      <c r="A60" s="157"/>
      <c r="B60" s="157" t="s">
        <v>54</v>
      </c>
      <c r="C60" s="157"/>
      <c r="D60" s="177" t="s">
        <v>55</v>
      </c>
      <c r="E60" s="178">
        <v>6000</v>
      </c>
      <c r="F60" s="178">
        <v>0</v>
      </c>
      <c r="G60" s="197">
        <f t="shared" si="0"/>
        <v>0</v>
      </c>
      <c r="H60" s="179">
        <f t="shared" si="2"/>
        <v>0.0591879180886564</v>
      </c>
      <c r="I60" s="179">
        <f t="shared" si="1"/>
        <v>0</v>
      </c>
    </row>
    <row r="61" spans="1:9" s="3" customFormat="1" ht="18">
      <c r="A61" s="157"/>
      <c r="B61" s="157"/>
      <c r="C61" s="157" t="s">
        <v>181</v>
      </c>
      <c r="D61" s="146" t="s">
        <v>47</v>
      </c>
      <c r="E61" s="178">
        <v>2000</v>
      </c>
      <c r="F61" s="178">
        <v>0</v>
      </c>
      <c r="G61" s="197">
        <f t="shared" si="0"/>
        <v>0</v>
      </c>
      <c r="H61" s="179">
        <f t="shared" si="2"/>
        <v>0.019729306029552134</v>
      </c>
      <c r="I61" s="179">
        <f t="shared" si="1"/>
        <v>0</v>
      </c>
    </row>
    <row r="62" spans="1:9" s="3" customFormat="1" ht="49.5" customHeight="1">
      <c r="A62" s="157"/>
      <c r="B62" s="157"/>
      <c r="C62" s="157" t="s">
        <v>186</v>
      </c>
      <c r="D62" s="146" t="s">
        <v>243</v>
      </c>
      <c r="E62" s="178">
        <v>4000</v>
      </c>
      <c r="F62" s="178">
        <v>0</v>
      </c>
      <c r="G62" s="197">
        <f t="shared" si="0"/>
        <v>0</v>
      </c>
      <c r="H62" s="179">
        <f t="shared" si="2"/>
        <v>0.03945861205910427</v>
      </c>
      <c r="I62" s="179">
        <f t="shared" si="1"/>
        <v>0</v>
      </c>
    </row>
    <row r="63" spans="1:9" s="3" customFormat="1" ht="18" customHeight="1">
      <c r="A63" s="157"/>
      <c r="B63" s="157" t="s">
        <v>272</v>
      </c>
      <c r="C63" s="157"/>
      <c r="D63" s="158" t="s">
        <v>269</v>
      </c>
      <c r="E63" s="178">
        <v>0</v>
      </c>
      <c r="F63" s="178">
        <v>1000</v>
      </c>
      <c r="G63" s="197">
        <v>0</v>
      </c>
      <c r="H63" s="179">
        <f t="shared" si="2"/>
        <v>0</v>
      </c>
      <c r="I63" s="179">
        <f t="shared" si="1"/>
        <v>0.00848938377091296</v>
      </c>
    </row>
    <row r="64" spans="1:9" s="3" customFormat="1" ht="63.75" customHeight="1">
      <c r="A64" s="165"/>
      <c r="B64" s="157"/>
      <c r="C64" s="157" t="s">
        <v>193</v>
      </c>
      <c r="D64" s="146" t="s">
        <v>44</v>
      </c>
      <c r="E64" s="178">
        <v>0</v>
      </c>
      <c r="F64" s="178">
        <v>1000</v>
      </c>
      <c r="G64" s="197">
        <v>0</v>
      </c>
      <c r="H64" s="179">
        <f t="shared" si="2"/>
        <v>0</v>
      </c>
      <c r="I64" s="179">
        <f t="shared" si="1"/>
        <v>0.00848938377091296</v>
      </c>
    </row>
    <row r="65" spans="1:9" s="72" customFormat="1" ht="12.75" customHeight="1">
      <c r="A65" s="188"/>
      <c r="B65" s="208"/>
      <c r="C65" s="208"/>
      <c r="D65" s="209"/>
      <c r="E65" s="210"/>
      <c r="F65" s="185"/>
      <c r="G65" s="198"/>
      <c r="H65" s="205"/>
      <c r="I65" s="205"/>
    </row>
    <row r="66" spans="1:9" s="3" customFormat="1" ht="12.75" customHeight="1">
      <c r="A66" s="152"/>
      <c r="B66" s="157"/>
      <c r="C66" s="157"/>
      <c r="D66" s="162"/>
      <c r="E66" s="178"/>
      <c r="F66" s="178"/>
      <c r="G66" s="197"/>
      <c r="H66" s="179"/>
      <c r="I66" s="179"/>
    </row>
    <row r="67" spans="1:9" s="3" customFormat="1" ht="82.5">
      <c r="A67" s="157" t="s">
        <v>56</v>
      </c>
      <c r="B67" s="157"/>
      <c r="C67" s="157"/>
      <c r="D67" s="177" t="s">
        <v>233</v>
      </c>
      <c r="E67" s="178">
        <v>1841098</v>
      </c>
      <c r="F67" s="178">
        <v>1841150</v>
      </c>
      <c r="G67" s="197">
        <f t="shared" si="0"/>
        <v>100.00282440152561</v>
      </c>
      <c r="H67" s="179">
        <f t="shared" si="2"/>
        <v>18.161792936198186</v>
      </c>
      <c r="I67" s="179">
        <f t="shared" si="1"/>
        <v>15.630228929816397</v>
      </c>
    </row>
    <row r="68" spans="1:9" s="3" customFormat="1" ht="12.75" customHeight="1">
      <c r="A68" s="157"/>
      <c r="B68" s="157"/>
      <c r="C68" s="157"/>
      <c r="D68" s="162"/>
      <c r="E68" s="178"/>
      <c r="F68" s="178"/>
      <c r="G68" s="197"/>
      <c r="H68" s="179"/>
      <c r="I68" s="179"/>
    </row>
    <row r="69" spans="1:9" s="3" customFormat="1" ht="33">
      <c r="A69" s="157"/>
      <c r="B69" s="157" t="s">
        <v>58</v>
      </c>
      <c r="C69" s="157"/>
      <c r="D69" s="177" t="s">
        <v>59</v>
      </c>
      <c r="E69" s="178">
        <v>1500</v>
      </c>
      <c r="F69" s="178">
        <v>1000</v>
      </c>
      <c r="G69" s="197">
        <f t="shared" si="0"/>
        <v>66.66666666666666</v>
      </c>
      <c r="H69" s="179">
        <f t="shared" si="2"/>
        <v>0.0147969795221641</v>
      </c>
      <c r="I69" s="179">
        <f t="shared" si="1"/>
        <v>0.00848938377091296</v>
      </c>
    </row>
    <row r="70" spans="1:9" s="3" customFormat="1" ht="49.5">
      <c r="A70" s="157"/>
      <c r="B70" s="157"/>
      <c r="C70" s="157" t="s">
        <v>198</v>
      </c>
      <c r="D70" s="146" t="s">
        <v>60</v>
      </c>
      <c r="E70" s="178">
        <v>1500</v>
      </c>
      <c r="F70" s="178">
        <v>1000</v>
      </c>
      <c r="G70" s="197">
        <f t="shared" si="0"/>
        <v>66.66666666666666</v>
      </c>
      <c r="H70" s="179">
        <f t="shared" si="2"/>
        <v>0.0147969795221641</v>
      </c>
      <c r="I70" s="179">
        <f t="shared" si="1"/>
        <v>0.00848938377091296</v>
      </c>
    </row>
    <row r="71" spans="1:9" s="3" customFormat="1" ht="33">
      <c r="A71" s="157"/>
      <c r="B71" s="157"/>
      <c r="C71" s="157" t="s">
        <v>199</v>
      </c>
      <c r="D71" s="146" t="s">
        <v>61</v>
      </c>
      <c r="E71" s="178">
        <v>0</v>
      </c>
      <c r="F71" s="178">
        <v>0</v>
      </c>
      <c r="G71" s="197">
        <v>0</v>
      </c>
      <c r="H71" s="179">
        <f t="shared" si="2"/>
        <v>0</v>
      </c>
      <c r="I71" s="179">
        <f t="shared" si="1"/>
        <v>0</v>
      </c>
    </row>
    <row r="72" spans="1:9" s="3" customFormat="1" ht="82.5">
      <c r="A72" s="157"/>
      <c r="B72" s="157" t="s">
        <v>62</v>
      </c>
      <c r="C72" s="157"/>
      <c r="D72" s="177" t="s">
        <v>256</v>
      </c>
      <c r="E72" s="178">
        <v>1289457</v>
      </c>
      <c r="F72" s="178">
        <v>519500</v>
      </c>
      <c r="G72" s="197">
        <f t="shared" si="0"/>
        <v>40.28827638300463</v>
      </c>
      <c r="H72" s="179">
        <f t="shared" si="2"/>
        <v>12.720045882474102</v>
      </c>
      <c r="I72" s="179">
        <f t="shared" si="1"/>
        <v>4.410234868989283</v>
      </c>
    </row>
    <row r="73" spans="1:9" s="3" customFormat="1" ht="18">
      <c r="A73" s="157"/>
      <c r="B73" s="157"/>
      <c r="C73" s="157" t="s">
        <v>201</v>
      </c>
      <c r="D73" s="146" t="s">
        <v>63</v>
      </c>
      <c r="E73" s="178">
        <v>724000</v>
      </c>
      <c r="F73" s="178">
        <v>449000</v>
      </c>
      <c r="G73" s="197">
        <f t="shared" si="0"/>
        <v>62.01657458563537</v>
      </c>
      <c r="H73" s="179">
        <f t="shared" si="2"/>
        <v>7.1420087826978715</v>
      </c>
      <c r="I73" s="179">
        <f t="shared" si="1"/>
        <v>3.811733313139919</v>
      </c>
    </row>
    <row r="74" spans="1:9" s="3" customFormat="1" ht="18">
      <c r="A74" s="157"/>
      <c r="B74" s="157"/>
      <c r="C74" s="157" t="s">
        <v>202</v>
      </c>
      <c r="D74" s="146" t="s">
        <v>64</v>
      </c>
      <c r="E74" s="178">
        <v>414457</v>
      </c>
      <c r="F74" s="178">
        <v>25000</v>
      </c>
      <c r="G74" s="197">
        <f t="shared" si="0"/>
        <v>6.031988843233436</v>
      </c>
      <c r="H74" s="179">
        <f t="shared" si="2"/>
        <v>4.088474494545044</v>
      </c>
      <c r="I74" s="179">
        <f t="shared" si="1"/>
        <v>0.21223459427282398</v>
      </c>
    </row>
    <row r="75" spans="1:9" s="3" customFormat="1" ht="18">
      <c r="A75" s="157"/>
      <c r="B75" s="157"/>
      <c r="C75" s="157" t="s">
        <v>203</v>
      </c>
      <c r="D75" s="146" t="s">
        <v>65</v>
      </c>
      <c r="E75" s="178">
        <v>34000</v>
      </c>
      <c r="F75" s="178">
        <v>27500</v>
      </c>
      <c r="G75" s="197">
        <f t="shared" si="0"/>
        <v>80.88235294117648</v>
      </c>
      <c r="H75" s="179">
        <f t="shared" si="2"/>
        <v>0.3353982025023862</v>
      </c>
      <c r="I75" s="179">
        <f t="shared" si="1"/>
        <v>0.2334580537001064</v>
      </c>
    </row>
    <row r="76" spans="1:9" s="3" customFormat="1" ht="18">
      <c r="A76" s="157"/>
      <c r="B76" s="157"/>
      <c r="C76" s="157" t="s">
        <v>204</v>
      </c>
      <c r="D76" s="146" t="s">
        <v>66</v>
      </c>
      <c r="E76" s="178">
        <v>61000</v>
      </c>
      <c r="F76" s="178">
        <v>18000</v>
      </c>
      <c r="G76" s="197">
        <f t="shared" si="0"/>
        <v>29.508196721311474</v>
      </c>
      <c r="H76" s="179">
        <f t="shared" si="2"/>
        <v>0.6017438339013401</v>
      </c>
      <c r="I76" s="179">
        <f t="shared" si="1"/>
        <v>0.15280890787643328</v>
      </c>
    </row>
    <row r="77" spans="1:9" s="3" customFormat="1" ht="18">
      <c r="A77" s="157"/>
      <c r="B77" s="157"/>
      <c r="C77" s="157" t="s">
        <v>205</v>
      </c>
      <c r="D77" s="146" t="s">
        <v>273</v>
      </c>
      <c r="E77" s="178">
        <v>500</v>
      </c>
      <c r="F77" s="178">
        <v>0</v>
      </c>
      <c r="G77" s="197">
        <f aca="true" t="shared" si="3" ref="G77:G140">(F77/E77)*100</f>
        <v>0</v>
      </c>
      <c r="H77" s="179">
        <f t="shared" si="2"/>
        <v>0.004932326507388033</v>
      </c>
      <c r="I77" s="179">
        <f aca="true" t="shared" si="4" ref="I77:I140">(F77/11779418)*100</f>
        <v>0</v>
      </c>
    </row>
    <row r="78" spans="1:9" s="3" customFormat="1" ht="33">
      <c r="A78" s="157"/>
      <c r="B78" s="157"/>
      <c r="C78" s="157" t="s">
        <v>206</v>
      </c>
      <c r="D78" s="146" t="s">
        <v>71</v>
      </c>
      <c r="E78" s="178">
        <v>1500</v>
      </c>
      <c r="F78" s="178">
        <v>0</v>
      </c>
      <c r="G78" s="197">
        <f t="shared" si="3"/>
        <v>0</v>
      </c>
      <c r="H78" s="179">
        <f t="shared" si="2"/>
        <v>0.0147969795221641</v>
      </c>
      <c r="I78" s="179">
        <f t="shared" si="4"/>
        <v>0</v>
      </c>
    </row>
    <row r="79" spans="1:9" s="3" customFormat="1" ht="18">
      <c r="A79" s="157"/>
      <c r="B79" s="157"/>
      <c r="C79" s="157" t="s">
        <v>207</v>
      </c>
      <c r="D79" s="146" t="s">
        <v>67</v>
      </c>
      <c r="E79" s="178">
        <v>44000</v>
      </c>
      <c r="F79" s="178">
        <v>0</v>
      </c>
      <c r="G79" s="197">
        <f t="shared" si="3"/>
        <v>0</v>
      </c>
      <c r="H79" s="179">
        <f t="shared" si="2"/>
        <v>0.43404473265014687</v>
      </c>
      <c r="I79" s="179">
        <f t="shared" si="4"/>
        <v>0</v>
      </c>
    </row>
    <row r="80" spans="1:9" s="3" customFormat="1" ht="18">
      <c r="A80" s="157"/>
      <c r="B80" s="157"/>
      <c r="C80" s="157" t="s">
        <v>208</v>
      </c>
      <c r="D80" s="146" t="s">
        <v>239</v>
      </c>
      <c r="E80" s="178">
        <v>2000</v>
      </c>
      <c r="F80" s="178">
        <v>0</v>
      </c>
      <c r="G80" s="197">
        <f t="shared" si="3"/>
        <v>0</v>
      </c>
      <c r="H80" s="179">
        <f aca="true" t="shared" si="5" ref="H80:H143">(E80/10137204)*100</f>
        <v>0.019729306029552134</v>
      </c>
      <c r="I80" s="179">
        <f t="shared" si="4"/>
        <v>0</v>
      </c>
    </row>
    <row r="81" spans="1:9" s="3" customFormat="1" ht="33">
      <c r="A81" s="157"/>
      <c r="B81" s="157"/>
      <c r="C81" s="157" t="s">
        <v>199</v>
      </c>
      <c r="D81" s="146" t="s">
        <v>61</v>
      </c>
      <c r="E81" s="178">
        <v>8000</v>
      </c>
      <c r="F81" s="178">
        <v>0</v>
      </c>
      <c r="G81" s="197">
        <f t="shared" si="3"/>
        <v>0</v>
      </c>
      <c r="H81" s="179">
        <f t="shared" si="5"/>
        <v>0.07891722411820853</v>
      </c>
      <c r="I81" s="179">
        <f t="shared" si="4"/>
        <v>0</v>
      </c>
    </row>
    <row r="82" spans="1:9" s="3" customFormat="1" ht="82.5">
      <c r="A82" s="157"/>
      <c r="B82" s="157" t="s">
        <v>68</v>
      </c>
      <c r="C82" s="157"/>
      <c r="D82" s="177" t="s">
        <v>69</v>
      </c>
      <c r="E82" s="178">
        <v>0</v>
      </c>
      <c r="F82" s="178">
        <v>795500</v>
      </c>
      <c r="G82" s="197">
        <v>0</v>
      </c>
      <c r="H82" s="179">
        <f t="shared" si="5"/>
        <v>0</v>
      </c>
      <c r="I82" s="179">
        <f t="shared" si="4"/>
        <v>6.753304789761259</v>
      </c>
    </row>
    <row r="83" spans="1:9" s="3" customFormat="1" ht="18">
      <c r="A83" s="157"/>
      <c r="B83" s="157"/>
      <c r="C83" s="157" t="s">
        <v>201</v>
      </c>
      <c r="D83" s="146" t="s">
        <v>63</v>
      </c>
      <c r="E83" s="178">
        <v>0</v>
      </c>
      <c r="F83" s="178">
        <v>285000</v>
      </c>
      <c r="G83" s="197">
        <v>0</v>
      </c>
      <c r="H83" s="179">
        <f t="shared" si="5"/>
        <v>0</v>
      </c>
      <c r="I83" s="179">
        <f t="shared" si="4"/>
        <v>2.4194743747101937</v>
      </c>
    </row>
    <row r="84" spans="1:9" s="3" customFormat="1" ht="18">
      <c r="A84" s="157"/>
      <c r="B84" s="157"/>
      <c r="C84" s="157" t="s">
        <v>202</v>
      </c>
      <c r="D84" s="146" t="s">
        <v>64</v>
      </c>
      <c r="E84" s="178">
        <v>0</v>
      </c>
      <c r="F84" s="178">
        <v>410000</v>
      </c>
      <c r="G84" s="197">
        <v>0</v>
      </c>
      <c r="H84" s="179">
        <f t="shared" si="5"/>
        <v>0</v>
      </c>
      <c r="I84" s="179">
        <f t="shared" si="4"/>
        <v>3.4806473460743135</v>
      </c>
    </row>
    <row r="85" spans="1:9" s="3" customFormat="1" ht="18">
      <c r="A85" s="157"/>
      <c r="B85" s="157"/>
      <c r="C85" s="157" t="s">
        <v>203</v>
      </c>
      <c r="D85" s="146" t="s">
        <v>65</v>
      </c>
      <c r="E85" s="178">
        <v>0</v>
      </c>
      <c r="F85" s="178">
        <v>6500</v>
      </c>
      <c r="G85" s="197">
        <v>0</v>
      </c>
      <c r="H85" s="179">
        <f t="shared" si="5"/>
        <v>0</v>
      </c>
      <c r="I85" s="179">
        <f t="shared" si="4"/>
        <v>0.05518099451093424</v>
      </c>
    </row>
    <row r="86" spans="1:9" s="3" customFormat="1" ht="18">
      <c r="A86" s="157"/>
      <c r="B86" s="157"/>
      <c r="C86" s="157" t="s">
        <v>204</v>
      </c>
      <c r="D86" s="146" t="s">
        <v>66</v>
      </c>
      <c r="E86" s="178">
        <v>0</v>
      </c>
      <c r="F86" s="178">
        <v>43000</v>
      </c>
      <c r="G86" s="197">
        <v>0</v>
      </c>
      <c r="H86" s="179">
        <f t="shared" si="5"/>
        <v>0</v>
      </c>
      <c r="I86" s="179">
        <f t="shared" si="4"/>
        <v>0.3650435021492573</v>
      </c>
    </row>
    <row r="87" spans="1:9" s="3" customFormat="1" ht="18">
      <c r="A87" s="157"/>
      <c r="B87" s="157"/>
      <c r="C87" s="157" t="s">
        <v>205</v>
      </c>
      <c r="D87" s="146" t="s">
        <v>70</v>
      </c>
      <c r="E87" s="178">
        <v>0</v>
      </c>
      <c r="F87" s="178">
        <v>1000</v>
      </c>
      <c r="G87" s="197">
        <v>0</v>
      </c>
      <c r="H87" s="179">
        <f t="shared" si="5"/>
        <v>0</v>
      </c>
      <c r="I87" s="179">
        <f t="shared" si="4"/>
        <v>0.00848938377091296</v>
      </c>
    </row>
    <row r="88" spans="1:9" s="3" customFormat="1" ht="33">
      <c r="A88" s="157"/>
      <c r="B88" s="157"/>
      <c r="C88" s="157" t="s">
        <v>206</v>
      </c>
      <c r="D88" s="146" t="s">
        <v>71</v>
      </c>
      <c r="E88" s="178">
        <v>0</v>
      </c>
      <c r="F88" s="178">
        <v>2000</v>
      </c>
      <c r="G88" s="197">
        <v>0</v>
      </c>
      <c r="H88" s="179">
        <f t="shared" si="5"/>
        <v>0</v>
      </c>
      <c r="I88" s="179">
        <f t="shared" si="4"/>
        <v>0.01697876754182592</v>
      </c>
    </row>
    <row r="89" spans="1:9" s="3" customFormat="1" ht="18">
      <c r="A89" s="157"/>
      <c r="B89" s="157"/>
      <c r="C89" s="157" t="s">
        <v>207</v>
      </c>
      <c r="D89" s="146" t="s">
        <v>67</v>
      </c>
      <c r="E89" s="178">
        <v>0</v>
      </c>
      <c r="F89" s="178">
        <v>40000</v>
      </c>
      <c r="G89" s="197">
        <v>0</v>
      </c>
      <c r="H89" s="179">
        <f t="shared" si="5"/>
        <v>0</v>
      </c>
      <c r="I89" s="179">
        <f t="shared" si="4"/>
        <v>0.3395753508365184</v>
      </c>
    </row>
    <row r="90" spans="1:9" s="3" customFormat="1" ht="18">
      <c r="A90" s="157"/>
      <c r="B90" s="157"/>
      <c r="C90" s="157" t="s">
        <v>208</v>
      </c>
      <c r="D90" s="146" t="s">
        <v>72</v>
      </c>
      <c r="E90" s="178">
        <v>0</v>
      </c>
      <c r="F90" s="178">
        <v>2000</v>
      </c>
      <c r="G90" s="197">
        <v>0</v>
      </c>
      <c r="H90" s="179">
        <f t="shared" si="5"/>
        <v>0</v>
      </c>
      <c r="I90" s="179">
        <f t="shared" si="4"/>
        <v>0.01697876754182592</v>
      </c>
    </row>
    <row r="91" spans="1:9" s="3" customFormat="1" ht="33">
      <c r="A91" s="157"/>
      <c r="B91" s="157"/>
      <c r="C91" s="157" t="s">
        <v>199</v>
      </c>
      <c r="D91" s="146" t="s">
        <v>61</v>
      </c>
      <c r="E91" s="178">
        <v>0</v>
      </c>
      <c r="F91" s="178">
        <v>6000</v>
      </c>
      <c r="G91" s="197">
        <v>0</v>
      </c>
      <c r="H91" s="179">
        <f t="shared" si="5"/>
        <v>0</v>
      </c>
      <c r="I91" s="179">
        <f t="shared" si="4"/>
        <v>0.05093630262547776</v>
      </c>
    </row>
    <row r="92" spans="1:9" s="3" customFormat="1" ht="33">
      <c r="A92" s="157"/>
      <c r="B92" s="157" t="s">
        <v>73</v>
      </c>
      <c r="C92" s="157"/>
      <c r="D92" s="177" t="s">
        <v>74</v>
      </c>
      <c r="E92" s="178">
        <v>34000</v>
      </c>
      <c r="F92" s="178">
        <v>30000</v>
      </c>
      <c r="G92" s="197">
        <f t="shared" si="3"/>
        <v>88.23529411764706</v>
      </c>
      <c r="H92" s="179">
        <f t="shared" si="5"/>
        <v>0.3353982025023862</v>
      </c>
      <c r="I92" s="179">
        <f t="shared" si="4"/>
        <v>0.2546815131273888</v>
      </c>
    </row>
    <row r="93" spans="1:9" s="3" customFormat="1" ht="18">
      <c r="A93" s="157"/>
      <c r="B93" s="157"/>
      <c r="C93" s="157" t="s">
        <v>211</v>
      </c>
      <c r="D93" s="146" t="s">
        <v>75</v>
      </c>
      <c r="E93" s="178">
        <v>34000</v>
      </c>
      <c r="F93" s="178">
        <v>30000</v>
      </c>
      <c r="G93" s="197">
        <f t="shared" si="3"/>
        <v>88.23529411764706</v>
      </c>
      <c r="H93" s="179">
        <f t="shared" si="5"/>
        <v>0.3353982025023862</v>
      </c>
      <c r="I93" s="179">
        <f t="shared" si="4"/>
        <v>0.2546815131273888</v>
      </c>
    </row>
    <row r="94" spans="1:9" s="3" customFormat="1" ht="12" customHeight="1">
      <c r="A94" s="157"/>
      <c r="B94" s="157"/>
      <c r="C94" s="157"/>
      <c r="D94" s="146"/>
      <c r="E94" s="178"/>
      <c r="F94" s="178"/>
      <c r="G94" s="197"/>
      <c r="H94" s="179">
        <f t="shared" si="5"/>
        <v>0</v>
      </c>
      <c r="I94" s="179">
        <f t="shared" si="4"/>
        <v>0</v>
      </c>
    </row>
    <row r="95" spans="1:9" s="3" customFormat="1" ht="18">
      <c r="A95" s="157"/>
      <c r="B95" s="157" t="s">
        <v>76</v>
      </c>
      <c r="C95" s="157"/>
      <c r="D95" s="177" t="s">
        <v>77</v>
      </c>
      <c r="E95" s="178">
        <v>2000</v>
      </c>
      <c r="F95" s="178">
        <v>0</v>
      </c>
      <c r="G95" s="197">
        <f t="shared" si="3"/>
        <v>0</v>
      </c>
      <c r="H95" s="179">
        <f t="shared" si="5"/>
        <v>0.019729306029552134</v>
      </c>
      <c r="I95" s="179">
        <f t="shared" si="4"/>
        <v>0</v>
      </c>
    </row>
    <row r="96" spans="1:9" s="3" customFormat="1" ht="18">
      <c r="A96" s="157"/>
      <c r="B96" s="157"/>
      <c r="C96" s="157" t="s">
        <v>212</v>
      </c>
      <c r="D96" s="146" t="s">
        <v>78</v>
      </c>
      <c r="E96" s="178">
        <v>2000</v>
      </c>
      <c r="F96" s="178">
        <v>0</v>
      </c>
      <c r="G96" s="197">
        <f t="shared" si="3"/>
        <v>0</v>
      </c>
      <c r="H96" s="179">
        <f t="shared" si="5"/>
        <v>0.019729306029552134</v>
      </c>
      <c r="I96" s="179">
        <f t="shared" si="4"/>
        <v>0</v>
      </c>
    </row>
    <row r="97" spans="1:9" s="3" customFormat="1" ht="33">
      <c r="A97" s="157"/>
      <c r="B97" s="157" t="s">
        <v>79</v>
      </c>
      <c r="C97" s="157"/>
      <c r="D97" s="177" t="s">
        <v>80</v>
      </c>
      <c r="E97" s="178">
        <v>514141</v>
      </c>
      <c r="F97" s="178">
        <v>495150</v>
      </c>
      <c r="G97" s="197">
        <f t="shared" si="3"/>
        <v>96.30626617990006</v>
      </c>
      <c r="H97" s="179">
        <f t="shared" si="5"/>
        <v>5.071822565669982</v>
      </c>
      <c r="I97" s="179">
        <f t="shared" si="4"/>
        <v>4.203518374167552</v>
      </c>
    </row>
    <row r="98" spans="1:9" s="3" customFormat="1" ht="18">
      <c r="A98" s="157"/>
      <c r="B98" s="157"/>
      <c r="C98" s="157" t="s">
        <v>213</v>
      </c>
      <c r="D98" s="146" t="s">
        <v>81</v>
      </c>
      <c r="E98" s="178">
        <v>512141</v>
      </c>
      <c r="F98" s="178">
        <v>494150</v>
      </c>
      <c r="G98" s="197">
        <f t="shared" si="3"/>
        <v>96.48710023216263</v>
      </c>
      <c r="H98" s="179">
        <f t="shared" si="5"/>
        <v>5.052093259640429</v>
      </c>
      <c r="I98" s="179">
        <f t="shared" si="4"/>
        <v>4.195028990396639</v>
      </c>
    </row>
    <row r="99" spans="1:9" s="3" customFormat="1" ht="18">
      <c r="A99" s="157"/>
      <c r="B99" s="157"/>
      <c r="C99" s="157" t="s">
        <v>214</v>
      </c>
      <c r="D99" s="146" t="s">
        <v>82</v>
      </c>
      <c r="E99" s="178">
        <v>2000</v>
      </c>
      <c r="F99" s="178">
        <v>1000</v>
      </c>
      <c r="G99" s="197">
        <f t="shared" si="3"/>
        <v>50</v>
      </c>
      <c r="H99" s="179">
        <f t="shared" si="5"/>
        <v>0.019729306029552134</v>
      </c>
      <c r="I99" s="179">
        <f t="shared" si="4"/>
        <v>0.00848938377091296</v>
      </c>
    </row>
    <row r="100" spans="1:9" s="3" customFormat="1" ht="12" customHeight="1">
      <c r="A100" s="157"/>
      <c r="B100" s="157"/>
      <c r="C100" s="157"/>
      <c r="D100" s="146"/>
      <c r="E100" s="178"/>
      <c r="F100" s="178"/>
      <c r="G100" s="197"/>
      <c r="H100" s="179"/>
      <c r="I100" s="179"/>
    </row>
    <row r="101" spans="1:9" s="73" customFormat="1" ht="12" customHeight="1">
      <c r="A101" s="211"/>
      <c r="B101" s="211"/>
      <c r="C101" s="211"/>
      <c r="D101" s="211"/>
      <c r="E101" s="185"/>
      <c r="F101" s="185"/>
      <c r="G101" s="198"/>
      <c r="H101" s="205"/>
      <c r="I101" s="205"/>
    </row>
    <row r="102" spans="1:9" ht="12" customHeight="1">
      <c r="A102" s="195"/>
      <c r="B102" s="195"/>
      <c r="C102" s="195"/>
      <c r="D102" s="169"/>
      <c r="E102" s="178"/>
      <c r="F102" s="178"/>
      <c r="G102" s="197"/>
      <c r="H102" s="179"/>
      <c r="I102" s="179"/>
    </row>
    <row r="103" spans="1:9" s="3" customFormat="1" ht="17.25" customHeight="1">
      <c r="A103" s="157" t="s">
        <v>83</v>
      </c>
      <c r="B103" s="157"/>
      <c r="C103" s="157"/>
      <c r="D103" s="177" t="s">
        <v>84</v>
      </c>
      <c r="E103" s="178">
        <v>6790664</v>
      </c>
      <c r="F103" s="178">
        <v>6658225</v>
      </c>
      <c r="G103" s="197">
        <f t="shared" si="3"/>
        <v>98.0496899861339</v>
      </c>
      <c r="H103" s="179">
        <f t="shared" si="5"/>
        <v>66.98754409993131</v>
      </c>
      <c r="I103" s="179">
        <f t="shared" si="4"/>
        <v>56.524227258086945</v>
      </c>
    </row>
    <row r="104" spans="1:9" ht="12" customHeight="1">
      <c r="A104" s="195"/>
      <c r="B104" s="195"/>
      <c r="C104" s="195"/>
      <c r="D104" s="169"/>
      <c r="E104" s="178"/>
      <c r="F104" s="178"/>
      <c r="G104" s="197"/>
      <c r="H104" s="179"/>
      <c r="I104" s="179"/>
    </row>
    <row r="105" spans="1:9" s="3" customFormat="1" ht="46.5" customHeight="1">
      <c r="A105" s="157"/>
      <c r="B105" s="157" t="s">
        <v>85</v>
      </c>
      <c r="C105" s="157"/>
      <c r="D105" s="177" t="s">
        <v>86</v>
      </c>
      <c r="E105" s="178">
        <v>4528956</v>
      </c>
      <c r="F105" s="178">
        <v>4391578</v>
      </c>
      <c r="G105" s="197">
        <f t="shared" si="3"/>
        <v>96.96667399727443</v>
      </c>
      <c r="H105" s="179">
        <f t="shared" si="5"/>
        <v>44.676579459188154</v>
      </c>
      <c r="I105" s="179">
        <f t="shared" si="4"/>
        <v>37.2817910018984</v>
      </c>
    </row>
    <row r="106" spans="1:9" s="3" customFormat="1" ht="17.25" customHeight="1">
      <c r="A106" s="157"/>
      <c r="B106" s="157"/>
      <c r="C106" s="157" t="s">
        <v>215</v>
      </c>
      <c r="D106" s="146" t="s">
        <v>87</v>
      </c>
      <c r="E106" s="178">
        <v>4528956</v>
      </c>
      <c r="F106" s="178">
        <v>4391578</v>
      </c>
      <c r="G106" s="197">
        <f t="shared" si="3"/>
        <v>96.96667399727443</v>
      </c>
      <c r="H106" s="179">
        <f t="shared" si="5"/>
        <v>44.676579459188154</v>
      </c>
      <c r="I106" s="179">
        <f t="shared" si="4"/>
        <v>37.2817910018984</v>
      </c>
    </row>
    <row r="107" spans="1:9" s="3" customFormat="1" ht="33">
      <c r="A107" s="157"/>
      <c r="B107" s="157" t="s">
        <v>88</v>
      </c>
      <c r="C107" s="157"/>
      <c r="D107" s="177" t="s">
        <v>89</v>
      </c>
      <c r="E107" s="178">
        <v>39943</v>
      </c>
      <c r="F107" s="178">
        <v>0</v>
      </c>
      <c r="G107" s="197">
        <f t="shared" si="3"/>
        <v>0</v>
      </c>
      <c r="H107" s="179">
        <f t="shared" si="5"/>
        <v>0.3940238353692004</v>
      </c>
      <c r="I107" s="179">
        <f t="shared" si="4"/>
        <v>0</v>
      </c>
    </row>
    <row r="108" spans="1:9" s="3" customFormat="1" ht="18">
      <c r="A108" s="157"/>
      <c r="B108" s="157"/>
      <c r="C108" s="157" t="s">
        <v>215</v>
      </c>
      <c r="D108" s="146" t="s">
        <v>87</v>
      </c>
      <c r="E108" s="178">
        <v>39943</v>
      </c>
      <c r="F108" s="178">
        <v>0</v>
      </c>
      <c r="G108" s="197">
        <f t="shared" si="3"/>
        <v>0</v>
      </c>
      <c r="H108" s="179">
        <f t="shared" si="5"/>
        <v>0.3940238353692004</v>
      </c>
      <c r="I108" s="179">
        <f t="shared" si="4"/>
        <v>0</v>
      </c>
    </row>
    <row r="109" spans="1:9" s="3" customFormat="1" ht="33">
      <c r="A109" s="157"/>
      <c r="B109" s="157" t="s">
        <v>217</v>
      </c>
      <c r="C109" s="157"/>
      <c r="D109" s="158" t="s">
        <v>257</v>
      </c>
      <c r="E109" s="178">
        <v>2206765</v>
      </c>
      <c r="F109" s="178">
        <v>2256647</v>
      </c>
      <c r="G109" s="197">
        <f t="shared" si="3"/>
        <v>102.26041286679823</v>
      </c>
      <c r="H109" s="179">
        <f t="shared" si="5"/>
        <v>21.768971010152306</v>
      </c>
      <c r="I109" s="179">
        <f t="shared" si="4"/>
        <v>19.15754241847942</v>
      </c>
    </row>
    <row r="110" spans="1:9" s="3" customFormat="1" ht="18">
      <c r="A110" s="157"/>
      <c r="B110" s="157"/>
      <c r="C110" s="157" t="s">
        <v>215</v>
      </c>
      <c r="D110" s="146" t="s">
        <v>87</v>
      </c>
      <c r="E110" s="178">
        <v>2206765</v>
      </c>
      <c r="F110" s="178">
        <v>2256647</v>
      </c>
      <c r="G110" s="197">
        <f t="shared" si="3"/>
        <v>102.26041286679823</v>
      </c>
      <c r="H110" s="179">
        <f t="shared" si="5"/>
        <v>21.768971010152306</v>
      </c>
      <c r="I110" s="179">
        <f t="shared" si="4"/>
        <v>19.15754241847942</v>
      </c>
    </row>
    <row r="111" spans="1:9" s="3" customFormat="1" ht="18">
      <c r="A111" s="157"/>
      <c r="B111" s="157" t="s">
        <v>90</v>
      </c>
      <c r="C111" s="157"/>
      <c r="D111" s="177" t="s">
        <v>91</v>
      </c>
      <c r="E111" s="178">
        <v>15000</v>
      </c>
      <c r="F111" s="178">
        <v>10000</v>
      </c>
      <c r="G111" s="197">
        <f t="shared" si="3"/>
        <v>66.66666666666666</v>
      </c>
      <c r="H111" s="179">
        <f t="shared" si="5"/>
        <v>0.147969795221641</v>
      </c>
      <c r="I111" s="179">
        <f t="shared" si="4"/>
        <v>0.0848938377091296</v>
      </c>
    </row>
    <row r="112" spans="1:9" s="3" customFormat="1" ht="18">
      <c r="A112" s="157"/>
      <c r="B112" s="157"/>
      <c r="C112" s="157" t="s">
        <v>192</v>
      </c>
      <c r="D112" s="146" t="s">
        <v>39</v>
      </c>
      <c r="E112" s="178">
        <v>15000</v>
      </c>
      <c r="F112" s="178">
        <v>10000</v>
      </c>
      <c r="G112" s="197">
        <f t="shared" si="3"/>
        <v>66.66666666666666</v>
      </c>
      <c r="H112" s="179">
        <f t="shared" si="5"/>
        <v>0.147969795221641</v>
      </c>
      <c r="I112" s="179">
        <f t="shared" si="4"/>
        <v>0.0848938377091296</v>
      </c>
    </row>
    <row r="113" spans="1:9" s="3" customFormat="1" ht="12" customHeight="1">
      <c r="A113" s="157"/>
      <c r="B113" s="157"/>
      <c r="C113" s="157"/>
      <c r="D113" s="162"/>
      <c r="E113" s="178"/>
      <c r="F113" s="178"/>
      <c r="G113" s="197"/>
      <c r="H113" s="179"/>
      <c r="I113" s="179"/>
    </row>
    <row r="114" spans="1:9" s="72" customFormat="1" ht="12" customHeight="1">
      <c r="A114" s="208"/>
      <c r="B114" s="208"/>
      <c r="C114" s="208"/>
      <c r="D114" s="209"/>
      <c r="E114" s="210"/>
      <c r="F114" s="185"/>
      <c r="G114" s="198"/>
      <c r="H114" s="205"/>
      <c r="I114" s="205"/>
    </row>
    <row r="115" spans="1:9" ht="12" customHeight="1">
      <c r="A115" s="195"/>
      <c r="B115" s="195"/>
      <c r="C115" s="195"/>
      <c r="D115" s="169"/>
      <c r="E115" s="178"/>
      <c r="F115" s="178"/>
      <c r="G115" s="197"/>
      <c r="H115" s="179"/>
      <c r="I115" s="179"/>
    </row>
    <row r="116" spans="1:9" s="3" customFormat="1" ht="17.25" customHeight="1">
      <c r="A116" s="157" t="s">
        <v>92</v>
      </c>
      <c r="B116" s="157"/>
      <c r="C116" s="157"/>
      <c r="D116" s="177" t="s">
        <v>93</v>
      </c>
      <c r="E116" s="178">
        <v>292704</v>
      </c>
      <c r="F116" s="178">
        <v>0</v>
      </c>
      <c r="G116" s="197">
        <f t="shared" si="3"/>
        <v>0</v>
      </c>
      <c r="H116" s="179">
        <f t="shared" si="5"/>
        <v>2.8874233960370135</v>
      </c>
      <c r="I116" s="179">
        <f t="shared" si="4"/>
        <v>0</v>
      </c>
    </row>
    <row r="117" spans="1:9" ht="12" customHeight="1">
      <c r="A117" s="195"/>
      <c r="B117" s="195"/>
      <c r="C117" s="195"/>
      <c r="D117" s="169"/>
      <c r="E117" s="178"/>
      <c r="F117" s="178"/>
      <c r="G117" s="197"/>
      <c r="H117" s="179"/>
      <c r="I117" s="179"/>
    </row>
    <row r="118" spans="1:9" s="3" customFormat="1" ht="17.25" customHeight="1">
      <c r="A118" s="157"/>
      <c r="B118" s="157" t="s">
        <v>94</v>
      </c>
      <c r="C118" s="157"/>
      <c r="D118" s="177" t="s">
        <v>95</v>
      </c>
      <c r="E118" s="178">
        <v>16781</v>
      </c>
      <c r="F118" s="178">
        <v>0</v>
      </c>
      <c r="G118" s="197">
        <f t="shared" si="3"/>
        <v>0</v>
      </c>
      <c r="H118" s="179">
        <f t="shared" si="5"/>
        <v>0.16553874224095716</v>
      </c>
      <c r="I118" s="179">
        <f t="shared" si="4"/>
        <v>0</v>
      </c>
    </row>
    <row r="119" spans="1:9" s="3" customFormat="1" ht="49.5">
      <c r="A119" s="157"/>
      <c r="B119" s="157"/>
      <c r="C119" s="157" t="s">
        <v>223</v>
      </c>
      <c r="D119" s="146" t="s">
        <v>258</v>
      </c>
      <c r="E119" s="178">
        <v>3428</v>
      </c>
      <c r="F119" s="178">
        <v>0</v>
      </c>
      <c r="G119" s="197">
        <f t="shared" si="3"/>
        <v>0</v>
      </c>
      <c r="H119" s="179">
        <f t="shared" si="5"/>
        <v>0.033816030534652354</v>
      </c>
      <c r="I119" s="179">
        <f t="shared" si="4"/>
        <v>0</v>
      </c>
    </row>
    <row r="120" spans="1:9" s="3" customFormat="1" ht="49.5">
      <c r="A120" s="157"/>
      <c r="B120" s="157"/>
      <c r="C120" s="157" t="s">
        <v>259</v>
      </c>
      <c r="D120" s="146" t="s">
        <v>258</v>
      </c>
      <c r="E120" s="178">
        <v>13353</v>
      </c>
      <c r="F120" s="178">
        <v>0</v>
      </c>
      <c r="G120" s="197">
        <f t="shared" si="3"/>
        <v>0</v>
      </c>
      <c r="H120" s="179">
        <f t="shared" si="5"/>
        <v>0.1317227117063048</v>
      </c>
      <c r="I120" s="179">
        <f t="shared" si="4"/>
        <v>0</v>
      </c>
    </row>
    <row r="121" spans="1:9" s="3" customFormat="1" ht="18">
      <c r="A121" s="157"/>
      <c r="B121" s="157" t="s">
        <v>219</v>
      </c>
      <c r="C121" s="157"/>
      <c r="D121" s="158" t="s">
        <v>260</v>
      </c>
      <c r="E121" s="178">
        <v>240000</v>
      </c>
      <c r="F121" s="178">
        <v>0</v>
      </c>
      <c r="G121" s="197">
        <f t="shared" si="3"/>
        <v>0</v>
      </c>
      <c r="H121" s="179">
        <f t="shared" si="5"/>
        <v>2.367516723546256</v>
      </c>
      <c r="I121" s="179">
        <f t="shared" si="4"/>
        <v>0</v>
      </c>
    </row>
    <row r="122" spans="1:9" s="3" customFormat="1" ht="49.5">
      <c r="A122" s="157"/>
      <c r="B122" s="157"/>
      <c r="C122" s="157" t="s">
        <v>221</v>
      </c>
      <c r="D122" s="146" t="s">
        <v>32</v>
      </c>
      <c r="E122" s="178">
        <v>240000</v>
      </c>
      <c r="F122" s="178">
        <v>0</v>
      </c>
      <c r="G122" s="197">
        <f t="shared" si="3"/>
        <v>0</v>
      </c>
      <c r="H122" s="179">
        <f t="shared" si="5"/>
        <v>2.367516723546256</v>
      </c>
      <c r="I122" s="179">
        <f t="shared" si="4"/>
        <v>0</v>
      </c>
    </row>
    <row r="123" spans="1:9" s="3" customFormat="1" ht="18">
      <c r="A123" s="157"/>
      <c r="B123" s="157" t="s">
        <v>261</v>
      </c>
      <c r="C123" s="157"/>
      <c r="D123" s="158" t="s">
        <v>274</v>
      </c>
      <c r="E123" s="178">
        <v>5916</v>
      </c>
      <c r="F123" s="178">
        <v>0</v>
      </c>
      <c r="G123" s="197">
        <f t="shared" si="3"/>
        <v>0</v>
      </c>
      <c r="H123" s="179">
        <f t="shared" si="5"/>
        <v>0.05835928723541521</v>
      </c>
      <c r="I123" s="179">
        <f t="shared" si="4"/>
        <v>0</v>
      </c>
    </row>
    <row r="124" spans="1:9" s="3" customFormat="1" ht="49.5">
      <c r="A124" s="157"/>
      <c r="B124" s="157"/>
      <c r="C124" s="157" t="s">
        <v>223</v>
      </c>
      <c r="D124" s="146" t="s">
        <v>258</v>
      </c>
      <c r="E124" s="178">
        <v>5916</v>
      </c>
      <c r="F124" s="178">
        <v>0</v>
      </c>
      <c r="G124" s="197">
        <f t="shared" si="3"/>
        <v>0</v>
      </c>
      <c r="H124" s="179">
        <f t="shared" si="5"/>
        <v>0.05835928723541521</v>
      </c>
      <c r="I124" s="179">
        <f t="shared" si="4"/>
        <v>0</v>
      </c>
    </row>
    <row r="125" spans="1:9" s="3" customFormat="1" ht="33.75" customHeight="1">
      <c r="A125" s="157"/>
      <c r="B125" s="157" t="s">
        <v>262</v>
      </c>
      <c r="C125" s="157"/>
      <c r="D125" s="158" t="s">
        <v>263</v>
      </c>
      <c r="E125" s="178">
        <v>15007</v>
      </c>
      <c r="F125" s="178">
        <v>0</v>
      </c>
      <c r="G125" s="197">
        <f t="shared" si="3"/>
        <v>0</v>
      </c>
      <c r="H125" s="179">
        <f t="shared" si="5"/>
        <v>0.14803884779274443</v>
      </c>
      <c r="I125" s="179">
        <f t="shared" si="4"/>
        <v>0</v>
      </c>
    </row>
    <row r="126" spans="1:9" s="3" customFormat="1" ht="49.5">
      <c r="A126" s="157"/>
      <c r="B126" s="157"/>
      <c r="C126" s="157" t="s">
        <v>259</v>
      </c>
      <c r="D126" s="146" t="s">
        <v>258</v>
      </c>
      <c r="E126" s="178">
        <v>15007</v>
      </c>
      <c r="F126" s="178">
        <v>0</v>
      </c>
      <c r="G126" s="197">
        <f t="shared" si="3"/>
        <v>0</v>
      </c>
      <c r="H126" s="179">
        <f t="shared" si="5"/>
        <v>0.14803884779274443</v>
      </c>
      <c r="I126" s="179">
        <f t="shared" si="4"/>
        <v>0</v>
      </c>
    </row>
    <row r="127" spans="1:9" s="3" customFormat="1" ht="17.25" customHeight="1">
      <c r="A127" s="157"/>
      <c r="B127" s="157" t="s">
        <v>96</v>
      </c>
      <c r="C127" s="157"/>
      <c r="D127" s="177" t="s">
        <v>25</v>
      </c>
      <c r="E127" s="178">
        <v>15000</v>
      </c>
      <c r="F127" s="178">
        <v>0</v>
      </c>
      <c r="G127" s="197">
        <f t="shared" si="3"/>
        <v>0</v>
      </c>
      <c r="H127" s="179">
        <f t="shared" si="5"/>
        <v>0.147969795221641</v>
      </c>
      <c r="I127" s="179">
        <f t="shared" si="4"/>
        <v>0</v>
      </c>
    </row>
    <row r="128" spans="1:9" s="3" customFormat="1" ht="49.5">
      <c r="A128" s="157"/>
      <c r="B128" s="157"/>
      <c r="C128" s="157" t="s">
        <v>186</v>
      </c>
      <c r="D128" s="146" t="s">
        <v>243</v>
      </c>
      <c r="E128" s="178">
        <v>15000</v>
      </c>
      <c r="F128" s="178">
        <v>0</v>
      </c>
      <c r="G128" s="197">
        <f t="shared" si="3"/>
        <v>0</v>
      </c>
      <c r="H128" s="179">
        <f t="shared" si="5"/>
        <v>0.147969795221641</v>
      </c>
      <c r="I128" s="179">
        <f t="shared" si="4"/>
        <v>0</v>
      </c>
    </row>
    <row r="129" spans="1:9" ht="12" customHeight="1">
      <c r="A129" s="195"/>
      <c r="B129" s="195"/>
      <c r="C129" s="195"/>
      <c r="D129" s="169"/>
      <c r="E129" s="178"/>
      <c r="F129" s="178"/>
      <c r="G129" s="197"/>
      <c r="H129" s="179"/>
      <c r="I129" s="179"/>
    </row>
    <row r="130" spans="1:9" s="73" customFormat="1" ht="12" customHeight="1">
      <c r="A130" s="211"/>
      <c r="B130" s="211"/>
      <c r="C130" s="211"/>
      <c r="D130" s="211"/>
      <c r="E130" s="185"/>
      <c r="F130" s="185"/>
      <c r="G130" s="198"/>
      <c r="H130" s="205"/>
      <c r="I130" s="205"/>
    </row>
    <row r="131" spans="1:9" ht="12" customHeight="1">
      <c r="A131" s="195"/>
      <c r="B131" s="195"/>
      <c r="C131" s="195"/>
      <c r="D131" s="169"/>
      <c r="E131" s="178"/>
      <c r="F131" s="178"/>
      <c r="G131" s="197"/>
      <c r="H131" s="179"/>
      <c r="I131" s="179"/>
    </row>
    <row r="132" spans="1:9" s="3" customFormat="1" ht="18">
      <c r="A132" s="157" t="s">
        <v>98</v>
      </c>
      <c r="B132" s="157"/>
      <c r="C132" s="157"/>
      <c r="D132" s="177" t="s">
        <v>99</v>
      </c>
      <c r="E132" s="178">
        <v>55000</v>
      </c>
      <c r="F132" s="178">
        <v>52000</v>
      </c>
      <c r="G132" s="197">
        <f t="shared" si="3"/>
        <v>94.54545454545455</v>
      </c>
      <c r="H132" s="179">
        <f t="shared" si="5"/>
        <v>0.5425559158126836</v>
      </c>
      <c r="I132" s="179">
        <f t="shared" si="4"/>
        <v>0.44144795608747395</v>
      </c>
    </row>
    <row r="133" spans="1:9" ht="12" customHeight="1">
      <c r="A133" s="196"/>
      <c r="B133" s="196"/>
      <c r="C133" s="196"/>
      <c r="D133" s="169"/>
      <c r="E133" s="178"/>
      <c r="F133" s="178"/>
      <c r="G133" s="197"/>
      <c r="H133" s="179"/>
      <c r="I133" s="179"/>
    </row>
    <row r="134" spans="1:9" s="3" customFormat="1" ht="18">
      <c r="A134" s="157"/>
      <c r="B134" s="157" t="s">
        <v>100</v>
      </c>
      <c r="C134" s="157"/>
      <c r="D134" s="177" t="s">
        <v>101</v>
      </c>
      <c r="E134" s="178">
        <v>55000</v>
      </c>
      <c r="F134" s="178">
        <v>52000</v>
      </c>
      <c r="G134" s="197">
        <f t="shared" si="3"/>
        <v>94.54545454545455</v>
      </c>
      <c r="H134" s="179">
        <f t="shared" si="5"/>
        <v>0.5425559158126836</v>
      </c>
      <c r="I134" s="179">
        <f t="shared" si="4"/>
        <v>0.44144795608747395</v>
      </c>
    </row>
    <row r="135" spans="1:10" s="3" customFormat="1" ht="33">
      <c r="A135" s="157"/>
      <c r="B135" s="157"/>
      <c r="C135" s="157" t="s">
        <v>224</v>
      </c>
      <c r="D135" s="146" t="s">
        <v>102</v>
      </c>
      <c r="E135" s="178">
        <v>55000</v>
      </c>
      <c r="F135" s="178">
        <v>52000</v>
      </c>
      <c r="G135" s="197">
        <f t="shared" si="3"/>
        <v>94.54545454545455</v>
      </c>
      <c r="H135" s="179">
        <f t="shared" si="5"/>
        <v>0.5425559158126836</v>
      </c>
      <c r="I135" s="179">
        <f t="shared" si="4"/>
        <v>0.44144795608747395</v>
      </c>
      <c r="J135" s="25"/>
    </row>
    <row r="136" spans="1:9" ht="12" customHeight="1">
      <c r="A136" s="195"/>
      <c r="B136" s="195"/>
      <c r="C136" s="195"/>
      <c r="D136" s="169"/>
      <c r="E136" s="178"/>
      <c r="F136" s="178"/>
      <c r="G136" s="197"/>
      <c r="H136" s="179"/>
      <c r="I136" s="179"/>
    </row>
    <row r="137" spans="1:9" s="73" customFormat="1" ht="12" customHeight="1">
      <c r="A137" s="212"/>
      <c r="B137" s="212"/>
      <c r="C137" s="212"/>
      <c r="D137" s="213"/>
      <c r="E137" s="210"/>
      <c r="F137" s="185"/>
      <c r="G137" s="198"/>
      <c r="H137" s="205"/>
      <c r="I137" s="205"/>
    </row>
    <row r="138" spans="1:9" ht="12" customHeight="1">
      <c r="A138" s="195"/>
      <c r="B138" s="195"/>
      <c r="C138" s="195"/>
      <c r="D138" s="169"/>
      <c r="E138" s="178"/>
      <c r="F138" s="178"/>
      <c r="G138" s="197"/>
      <c r="H138" s="179"/>
      <c r="I138" s="179"/>
    </row>
    <row r="139" spans="1:9" s="3" customFormat="1" ht="18">
      <c r="A139" s="157" t="s">
        <v>175</v>
      </c>
      <c r="B139" s="157"/>
      <c r="C139" s="157"/>
      <c r="D139" s="177" t="s">
        <v>176</v>
      </c>
      <c r="E139" s="178">
        <v>1003563</v>
      </c>
      <c r="F139" s="178">
        <v>1516000</v>
      </c>
      <c r="G139" s="197">
        <f t="shared" si="3"/>
        <v>151.0617669244482</v>
      </c>
      <c r="H139" s="179">
        <f t="shared" si="5"/>
        <v>9.899800773467714</v>
      </c>
      <c r="I139" s="179">
        <f t="shared" si="4"/>
        <v>12.869905796704048</v>
      </c>
    </row>
    <row r="140" spans="1:9" s="3" customFormat="1" ht="66" customHeight="1">
      <c r="A140" s="157"/>
      <c r="B140" s="157" t="s">
        <v>264</v>
      </c>
      <c r="C140" s="157"/>
      <c r="D140" s="177" t="s">
        <v>265</v>
      </c>
      <c r="E140" s="178">
        <v>573156</v>
      </c>
      <c r="F140" s="178">
        <v>1123000</v>
      </c>
      <c r="G140" s="197">
        <f t="shared" si="3"/>
        <v>195.93269546161955</v>
      </c>
      <c r="H140" s="179">
        <f t="shared" si="5"/>
        <v>5.653985063336991</v>
      </c>
      <c r="I140" s="179">
        <f t="shared" si="4"/>
        <v>9.533577974735254</v>
      </c>
    </row>
    <row r="141" spans="1:9" ht="72.75" customHeight="1">
      <c r="A141" s="196"/>
      <c r="B141" s="196"/>
      <c r="C141" s="157" t="s">
        <v>193</v>
      </c>
      <c r="D141" s="146" t="s">
        <v>107</v>
      </c>
      <c r="E141" s="178">
        <v>563742</v>
      </c>
      <c r="F141" s="178">
        <v>1123000</v>
      </c>
      <c r="G141" s="197">
        <f aca="true" t="shared" si="6" ref="G141:G169">(F141/E141)*100</f>
        <v>199.20460068612945</v>
      </c>
      <c r="H141" s="179">
        <f t="shared" si="5"/>
        <v>5.56111921985589</v>
      </c>
      <c r="I141" s="179">
        <f aca="true" t="shared" si="7" ref="I141:I169">(F141/11779418)*100</f>
        <v>9.533577974735254</v>
      </c>
    </row>
    <row r="142" spans="1:9" ht="84" customHeight="1">
      <c r="A142" s="196"/>
      <c r="B142" s="196"/>
      <c r="C142" s="157" t="s">
        <v>266</v>
      </c>
      <c r="D142" s="146" t="s">
        <v>267</v>
      </c>
      <c r="E142" s="178">
        <v>9414</v>
      </c>
      <c r="F142" s="178">
        <v>0</v>
      </c>
      <c r="G142" s="197">
        <f t="shared" si="6"/>
        <v>0</v>
      </c>
      <c r="H142" s="179">
        <f t="shared" si="5"/>
        <v>0.09286584348110188</v>
      </c>
      <c r="I142" s="179">
        <f t="shared" si="7"/>
        <v>0</v>
      </c>
    </row>
    <row r="143" spans="1:9" s="3" customFormat="1" ht="82.5" customHeight="1">
      <c r="A143" s="157"/>
      <c r="B143" s="157" t="s">
        <v>226</v>
      </c>
      <c r="C143" s="157"/>
      <c r="D143" s="177" t="s">
        <v>268</v>
      </c>
      <c r="E143" s="178">
        <v>12749</v>
      </c>
      <c r="F143" s="178">
        <v>13000</v>
      </c>
      <c r="G143" s="197">
        <f t="shared" si="6"/>
        <v>101.96878186524434</v>
      </c>
      <c r="H143" s="179">
        <f t="shared" si="5"/>
        <v>0.12576446128538007</v>
      </c>
      <c r="I143" s="179">
        <f t="shared" si="7"/>
        <v>0.11036198902186849</v>
      </c>
    </row>
    <row r="144" spans="1:9" s="3" customFormat="1" ht="78.75" customHeight="1">
      <c r="A144" s="157"/>
      <c r="B144" s="157"/>
      <c r="C144" s="157" t="s">
        <v>193</v>
      </c>
      <c r="D144" s="146" t="s">
        <v>44</v>
      </c>
      <c r="E144" s="178">
        <v>12749</v>
      </c>
      <c r="F144" s="178">
        <v>13000</v>
      </c>
      <c r="G144" s="197">
        <f t="shared" si="6"/>
        <v>101.96878186524434</v>
      </c>
      <c r="H144" s="179">
        <f aca="true" t="shared" si="8" ref="H144:H169">(E144/10137204)*100</f>
        <v>0.12576446128538007</v>
      </c>
      <c r="I144" s="179">
        <f t="shared" si="7"/>
        <v>0.11036198902186849</v>
      </c>
    </row>
    <row r="145" spans="1:9" s="3" customFormat="1" ht="33">
      <c r="A145" s="157"/>
      <c r="B145" s="157" t="s">
        <v>227</v>
      </c>
      <c r="C145" s="157"/>
      <c r="D145" s="177" t="s">
        <v>109</v>
      </c>
      <c r="E145" s="178">
        <v>278560</v>
      </c>
      <c r="F145" s="178">
        <v>291000</v>
      </c>
      <c r="G145" s="197">
        <f t="shared" si="6"/>
        <v>104.46582423894313</v>
      </c>
      <c r="H145" s="179">
        <f t="shared" si="8"/>
        <v>2.7478977437960213</v>
      </c>
      <c r="I145" s="179">
        <f t="shared" si="7"/>
        <v>2.4704106773356713</v>
      </c>
    </row>
    <row r="146" spans="1:9" s="3" customFormat="1" ht="66">
      <c r="A146" s="157"/>
      <c r="B146" s="157"/>
      <c r="C146" s="157" t="s">
        <v>193</v>
      </c>
      <c r="D146" s="146" t="s">
        <v>107</v>
      </c>
      <c r="E146" s="178">
        <v>210055</v>
      </c>
      <c r="F146" s="178">
        <v>232000</v>
      </c>
      <c r="G146" s="197">
        <f t="shared" si="6"/>
        <v>110.4472638118588</v>
      </c>
      <c r="H146" s="179">
        <f t="shared" si="8"/>
        <v>2.0721196890187867</v>
      </c>
      <c r="I146" s="179">
        <f t="shared" si="7"/>
        <v>1.9695370348518069</v>
      </c>
    </row>
    <row r="147" spans="1:9" s="3" customFormat="1" ht="49.5">
      <c r="A147" s="157"/>
      <c r="B147" s="157"/>
      <c r="C147" s="157" t="s">
        <v>223</v>
      </c>
      <c r="D147" s="146" t="s">
        <v>258</v>
      </c>
      <c r="E147" s="178">
        <v>68505</v>
      </c>
      <c r="F147" s="178">
        <v>59000</v>
      </c>
      <c r="G147" s="197">
        <f t="shared" si="6"/>
        <v>86.12510035763813</v>
      </c>
      <c r="H147" s="179">
        <f t="shared" si="8"/>
        <v>0.6757780547772344</v>
      </c>
      <c r="I147" s="179">
        <f t="shared" si="7"/>
        <v>0.5008736424838647</v>
      </c>
    </row>
    <row r="148" spans="1:9" s="3" customFormat="1" ht="33">
      <c r="A148" s="157"/>
      <c r="B148" s="157" t="s">
        <v>228</v>
      </c>
      <c r="C148" s="157"/>
      <c r="D148" s="177" t="s">
        <v>113</v>
      </c>
      <c r="E148" s="178">
        <v>2527</v>
      </c>
      <c r="F148" s="178">
        <v>0</v>
      </c>
      <c r="G148" s="197">
        <f t="shared" si="6"/>
        <v>0</v>
      </c>
      <c r="H148" s="179">
        <f t="shared" si="8"/>
        <v>0.024927978168339117</v>
      </c>
      <c r="I148" s="179">
        <f t="shared" si="7"/>
        <v>0</v>
      </c>
    </row>
    <row r="149" spans="1:9" s="3" customFormat="1" ht="66">
      <c r="A149" s="157"/>
      <c r="B149" s="157"/>
      <c r="C149" s="157" t="s">
        <v>193</v>
      </c>
      <c r="D149" s="146" t="s">
        <v>107</v>
      </c>
      <c r="E149" s="178">
        <v>2527</v>
      </c>
      <c r="F149" s="178">
        <v>0</v>
      </c>
      <c r="G149" s="197">
        <f t="shared" si="6"/>
        <v>0</v>
      </c>
      <c r="H149" s="179">
        <f t="shared" si="8"/>
        <v>0.024927978168339117</v>
      </c>
      <c r="I149" s="179">
        <f t="shared" si="7"/>
        <v>0</v>
      </c>
    </row>
    <row r="150" spans="1:9" s="3" customFormat="1" ht="17.25" customHeight="1">
      <c r="A150" s="157"/>
      <c r="B150" s="157" t="s">
        <v>229</v>
      </c>
      <c r="C150" s="157"/>
      <c r="D150" s="177" t="s">
        <v>115</v>
      </c>
      <c r="E150" s="178">
        <v>88000</v>
      </c>
      <c r="F150" s="178">
        <v>87000</v>
      </c>
      <c r="G150" s="197">
        <f t="shared" si="6"/>
        <v>98.86363636363636</v>
      </c>
      <c r="H150" s="179">
        <f t="shared" si="8"/>
        <v>0.8680894653002937</v>
      </c>
      <c r="I150" s="179">
        <f t="shared" si="7"/>
        <v>0.7385763880694275</v>
      </c>
    </row>
    <row r="151" spans="1:9" s="3" customFormat="1" ht="66">
      <c r="A151" s="157"/>
      <c r="B151" s="157"/>
      <c r="C151" s="157" t="s">
        <v>193</v>
      </c>
      <c r="D151" s="146" t="s">
        <v>107</v>
      </c>
      <c r="E151" s="178">
        <v>31776</v>
      </c>
      <c r="F151" s="178">
        <v>0</v>
      </c>
      <c r="G151" s="197">
        <f t="shared" si="6"/>
        <v>0</v>
      </c>
      <c r="H151" s="179">
        <f t="shared" si="8"/>
        <v>0.3134592141975243</v>
      </c>
      <c r="I151" s="179">
        <f t="shared" si="7"/>
        <v>0</v>
      </c>
    </row>
    <row r="152" spans="1:9" s="3" customFormat="1" ht="49.5">
      <c r="A152" s="157"/>
      <c r="B152" s="157"/>
      <c r="C152" s="157" t="s">
        <v>223</v>
      </c>
      <c r="D152" s="146" t="s">
        <v>258</v>
      </c>
      <c r="E152" s="178">
        <v>56224</v>
      </c>
      <c r="F152" s="178">
        <v>87000</v>
      </c>
      <c r="G152" s="197">
        <f t="shared" si="6"/>
        <v>154.73819009675583</v>
      </c>
      <c r="H152" s="179">
        <f t="shared" si="8"/>
        <v>0.5546302511027695</v>
      </c>
      <c r="I152" s="179">
        <f t="shared" si="7"/>
        <v>0.7385763880694275</v>
      </c>
    </row>
    <row r="153" spans="1:9" s="3" customFormat="1" ht="33">
      <c r="A153" s="157"/>
      <c r="B153" s="157" t="s">
        <v>230</v>
      </c>
      <c r="C153" s="157"/>
      <c r="D153" s="177" t="s">
        <v>117</v>
      </c>
      <c r="E153" s="178">
        <v>4000</v>
      </c>
      <c r="F153" s="178">
        <v>2000</v>
      </c>
      <c r="G153" s="197">
        <f t="shared" si="6"/>
        <v>50</v>
      </c>
      <c r="H153" s="179">
        <f t="shared" si="8"/>
        <v>0.03945861205910427</v>
      </c>
      <c r="I153" s="179">
        <f t="shared" si="7"/>
        <v>0.01697876754182592</v>
      </c>
    </row>
    <row r="154" spans="1:9" s="3" customFormat="1" ht="17.25" customHeight="1">
      <c r="A154" s="157"/>
      <c r="B154" s="157"/>
      <c r="C154" s="157" t="s">
        <v>190</v>
      </c>
      <c r="D154" s="146" t="s">
        <v>31</v>
      </c>
      <c r="E154" s="178">
        <v>4000</v>
      </c>
      <c r="F154" s="178">
        <v>2000</v>
      </c>
      <c r="G154" s="197">
        <f t="shared" si="6"/>
        <v>50</v>
      </c>
      <c r="H154" s="179">
        <f t="shared" si="8"/>
        <v>0.03945861205910427</v>
      </c>
      <c r="I154" s="179">
        <f t="shared" si="7"/>
        <v>0.01697876754182592</v>
      </c>
    </row>
    <row r="155" spans="1:9" s="3" customFormat="1" ht="34.5" customHeight="1">
      <c r="A155" s="157"/>
      <c r="B155" s="157" t="s">
        <v>275</v>
      </c>
      <c r="C155" s="157"/>
      <c r="D155" s="158" t="s">
        <v>276</v>
      </c>
      <c r="E155" s="178">
        <v>6788</v>
      </c>
      <c r="F155" s="178">
        <v>0</v>
      </c>
      <c r="G155" s="197">
        <f t="shared" si="6"/>
        <v>0</v>
      </c>
      <c r="H155" s="179">
        <f t="shared" si="8"/>
        <v>0.06696126466429994</v>
      </c>
      <c r="I155" s="179">
        <f t="shared" si="7"/>
        <v>0</v>
      </c>
    </row>
    <row r="156" spans="1:9" s="3" customFormat="1" ht="64.5" customHeight="1">
      <c r="A156" s="157"/>
      <c r="B156" s="157"/>
      <c r="C156" s="157" t="s">
        <v>193</v>
      </c>
      <c r="D156" s="146" t="s">
        <v>107</v>
      </c>
      <c r="E156" s="178">
        <v>6788</v>
      </c>
      <c r="F156" s="178">
        <v>0</v>
      </c>
      <c r="G156" s="197">
        <f t="shared" si="6"/>
        <v>0</v>
      </c>
      <c r="H156" s="179">
        <f t="shared" si="8"/>
        <v>0.06696126466429994</v>
      </c>
      <c r="I156" s="179">
        <f t="shared" si="7"/>
        <v>0</v>
      </c>
    </row>
    <row r="157" spans="1:9" s="3" customFormat="1" ht="17.25" customHeight="1">
      <c r="A157" s="157"/>
      <c r="B157" s="157" t="s">
        <v>277</v>
      </c>
      <c r="C157" s="157"/>
      <c r="D157" s="158" t="s">
        <v>278</v>
      </c>
      <c r="E157" s="178">
        <v>37783</v>
      </c>
      <c r="F157" s="178">
        <v>0</v>
      </c>
      <c r="G157" s="197">
        <f t="shared" si="6"/>
        <v>0</v>
      </c>
      <c r="H157" s="179">
        <f t="shared" si="8"/>
        <v>0.3727161848572841</v>
      </c>
      <c r="I157" s="179">
        <f t="shared" si="7"/>
        <v>0</v>
      </c>
    </row>
    <row r="158" spans="1:9" s="3" customFormat="1" ht="50.25" customHeight="1">
      <c r="A158" s="157"/>
      <c r="B158" s="157"/>
      <c r="C158" s="157" t="s">
        <v>223</v>
      </c>
      <c r="D158" s="146" t="s">
        <v>258</v>
      </c>
      <c r="E158" s="178">
        <v>29174</v>
      </c>
      <c r="F158" s="178">
        <v>0</v>
      </c>
      <c r="G158" s="197">
        <f t="shared" si="6"/>
        <v>0</v>
      </c>
      <c r="H158" s="179">
        <f t="shared" si="8"/>
        <v>0.28779138705307694</v>
      </c>
      <c r="I158" s="179">
        <f t="shared" si="7"/>
        <v>0</v>
      </c>
    </row>
    <row r="159" spans="1:9" s="3" customFormat="1" ht="48.75" customHeight="1">
      <c r="A159" s="157"/>
      <c r="B159" s="157"/>
      <c r="C159" s="157" t="s">
        <v>186</v>
      </c>
      <c r="D159" s="146" t="s">
        <v>243</v>
      </c>
      <c r="E159" s="178">
        <v>8609</v>
      </c>
      <c r="F159" s="178">
        <v>0</v>
      </c>
      <c r="G159" s="197">
        <f t="shared" si="6"/>
        <v>0</v>
      </c>
      <c r="H159" s="179">
        <f t="shared" si="8"/>
        <v>0.08492479780420716</v>
      </c>
      <c r="I159" s="179">
        <f t="shared" si="7"/>
        <v>0</v>
      </c>
    </row>
    <row r="160" spans="1:9" s="73" customFormat="1" ht="12.75" customHeight="1">
      <c r="A160" s="211"/>
      <c r="B160" s="211"/>
      <c r="C160" s="211"/>
      <c r="D160" s="211"/>
      <c r="E160" s="185"/>
      <c r="F160" s="185"/>
      <c r="G160" s="198"/>
      <c r="H160" s="205"/>
      <c r="I160" s="205"/>
    </row>
    <row r="161" spans="1:9" ht="12" customHeight="1">
      <c r="A161" s="195"/>
      <c r="B161" s="195"/>
      <c r="C161" s="195"/>
      <c r="D161" s="169"/>
      <c r="E161" s="178"/>
      <c r="F161" s="178"/>
      <c r="G161" s="197"/>
      <c r="H161" s="179"/>
      <c r="I161" s="179"/>
    </row>
    <row r="162" spans="1:11" s="3" customFormat="1" ht="33">
      <c r="A162" s="157" t="s">
        <v>119</v>
      </c>
      <c r="B162" s="157"/>
      <c r="C162" s="157"/>
      <c r="D162" s="177" t="s">
        <v>120</v>
      </c>
      <c r="E162" s="178">
        <v>6496</v>
      </c>
      <c r="F162" s="178">
        <v>0</v>
      </c>
      <c r="G162" s="197">
        <f t="shared" si="6"/>
        <v>0</v>
      </c>
      <c r="H162" s="179">
        <f t="shared" si="8"/>
        <v>0.06408078598398532</v>
      </c>
      <c r="I162" s="179">
        <f t="shared" si="7"/>
        <v>0</v>
      </c>
      <c r="K162" s="119"/>
    </row>
    <row r="163" spans="1:11" ht="12" customHeight="1">
      <c r="A163" s="195"/>
      <c r="B163" s="195"/>
      <c r="C163" s="195"/>
      <c r="D163" s="169"/>
      <c r="E163" s="178"/>
      <c r="F163" s="178"/>
      <c r="G163" s="197"/>
      <c r="H163" s="179"/>
      <c r="I163" s="179"/>
      <c r="K163" s="119"/>
    </row>
    <row r="164" spans="1:11" s="3" customFormat="1" ht="18">
      <c r="A164" s="157"/>
      <c r="B164" s="157" t="s">
        <v>121</v>
      </c>
      <c r="C164" s="157"/>
      <c r="D164" s="177" t="s">
        <v>122</v>
      </c>
      <c r="E164" s="178">
        <v>6496</v>
      </c>
      <c r="F164" s="178">
        <v>0</v>
      </c>
      <c r="G164" s="197">
        <f t="shared" si="6"/>
        <v>0</v>
      </c>
      <c r="H164" s="179">
        <f t="shared" si="8"/>
        <v>0.06408078598398532</v>
      </c>
      <c r="I164" s="179">
        <f t="shared" si="7"/>
        <v>0</v>
      </c>
      <c r="K164" s="119"/>
    </row>
    <row r="165" spans="1:9" s="3" customFormat="1" ht="66">
      <c r="A165" s="157"/>
      <c r="B165" s="157"/>
      <c r="C165" s="157" t="s">
        <v>193</v>
      </c>
      <c r="D165" s="146" t="s">
        <v>107</v>
      </c>
      <c r="E165" s="178">
        <v>6496</v>
      </c>
      <c r="F165" s="178">
        <v>0</v>
      </c>
      <c r="G165" s="197">
        <f t="shared" si="6"/>
        <v>0</v>
      </c>
      <c r="H165" s="179">
        <f t="shared" si="8"/>
        <v>0.06408078598398532</v>
      </c>
      <c r="I165" s="179">
        <f t="shared" si="7"/>
        <v>0</v>
      </c>
    </row>
    <row r="166" spans="1:11" ht="12" customHeight="1">
      <c r="A166" s="59"/>
      <c r="B166" s="59"/>
      <c r="C166" s="59"/>
      <c r="D166" s="47"/>
      <c r="E166" s="148"/>
      <c r="F166" s="148"/>
      <c r="G166" s="199"/>
      <c r="H166" s="179"/>
      <c r="I166" s="179"/>
      <c r="K166" s="119"/>
    </row>
    <row r="167" spans="1:9" ht="12" customHeight="1">
      <c r="A167" s="217"/>
      <c r="B167" s="217"/>
      <c r="C167" s="217"/>
      <c r="D167" s="218"/>
      <c r="E167" s="150"/>
      <c r="F167" s="150"/>
      <c r="G167" s="200"/>
      <c r="H167" s="205"/>
      <c r="I167" s="205"/>
    </row>
    <row r="168" spans="1:9" ht="12" customHeight="1">
      <c r="A168" s="214"/>
      <c r="B168" s="215"/>
      <c r="C168" s="215"/>
      <c r="D168" s="216"/>
      <c r="E168" s="148"/>
      <c r="F168" s="148"/>
      <c r="G168" s="199"/>
      <c r="H168" s="179"/>
      <c r="I168" s="179"/>
    </row>
    <row r="169" spans="1:9" s="3" customFormat="1" ht="17.25" customHeight="1">
      <c r="A169" s="64"/>
      <c r="B169" s="30"/>
      <c r="C169" s="30"/>
      <c r="D169" s="49" t="s">
        <v>126</v>
      </c>
      <c r="E169" s="148">
        <f>SUM(E11:E168)/3</f>
        <v>10337204</v>
      </c>
      <c r="F169" s="148">
        <f>SUM(F11:F168)/3</f>
        <v>11809418</v>
      </c>
      <c r="G169" s="199">
        <f t="shared" si="6"/>
        <v>114.24189751890357</v>
      </c>
      <c r="H169" s="179">
        <f t="shared" si="8"/>
        <v>101.9729306029552</v>
      </c>
      <c r="I169" s="179">
        <f t="shared" si="7"/>
        <v>100.2546815131274</v>
      </c>
    </row>
    <row r="170" spans="1:9" ht="12" customHeight="1">
      <c r="A170" s="65"/>
      <c r="B170" s="66"/>
      <c r="C170" s="66"/>
      <c r="D170" s="50"/>
      <c r="E170" s="18"/>
      <c r="F170" s="18"/>
      <c r="G170" s="199"/>
      <c r="H170" s="15"/>
      <c r="I170" s="15"/>
    </row>
    <row r="171" ht="18">
      <c r="G171" s="200"/>
    </row>
    <row r="172" spans="1:9" ht="65.25" customHeight="1">
      <c r="A172" s="54"/>
      <c r="B172" s="54"/>
      <c r="C172" s="52" t="s">
        <v>270</v>
      </c>
      <c r="D172" s="147" t="s">
        <v>271</v>
      </c>
      <c r="E172" s="149">
        <v>521082.86</v>
      </c>
      <c r="F172" s="149">
        <v>0</v>
      </c>
      <c r="G172" s="199"/>
      <c r="H172" s="13"/>
      <c r="I172" s="13"/>
    </row>
    <row r="173" spans="1:9" s="3" customFormat="1" ht="33">
      <c r="A173" s="29"/>
      <c r="B173" s="29"/>
      <c r="C173" s="29" t="s">
        <v>127</v>
      </c>
      <c r="D173" s="9" t="s">
        <v>128</v>
      </c>
      <c r="E173" s="148">
        <v>1238256.14</v>
      </c>
      <c r="F173" s="148">
        <v>1760000</v>
      </c>
      <c r="G173" s="199"/>
      <c r="H173" s="24"/>
      <c r="I173" s="24"/>
    </row>
    <row r="174" spans="1:9" ht="12" customHeight="1">
      <c r="A174" s="61"/>
      <c r="B174" s="61"/>
      <c r="C174" s="61"/>
      <c r="D174" s="228"/>
      <c r="E174" s="230"/>
      <c r="F174" s="229"/>
      <c r="G174" s="201"/>
      <c r="H174" s="15"/>
      <c r="I174" s="15"/>
    </row>
    <row r="175" ht="16.5" customHeight="1">
      <c r="G175" s="202"/>
    </row>
    <row r="176" spans="1:9" ht="12" customHeight="1">
      <c r="A176" s="62"/>
      <c r="B176" s="63"/>
      <c r="C176" s="63"/>
      <c r="D176" s="48"/>
      <c r="E176" s="16"/>
      <c r="F176" s="16"/>
      <c r="G176" s="203"/>
      <c r="H176" s="13"/>
      <c r="I176" s="13"/>
    </row>
    <row r="177" spans="1:9" s="3" customFormat="1" ht="17.25" customHeight="1">
      <c r="A177" s="64"/>
      <c r="B177" s="30"/>
      <c r="C177" s="30"/>
      <c r="D177" s="49" t="s">
        <v>129</v>
      </c>
      <c r="E177" s="148">
        <f>SUM(E169:E176)</f>
        <v>12096543</v>
      </c>
      <c r="F177" s="148">
        <f>SUM(F169:F176)</f>
        <v>13569418</v>
      </c>
      <c r="G177" s="204"/>
      <c r="H177" s="24"/>
      <c r="I177" s="24"/>
    </row>
    <row r="178" spans="1:9" ht="12" customHeight="1">
      <c r="A178" s="65"/>
      <c r="B178" s="66"/>
      <c r="C178" s="66"/>
      <c r="D178" s="50"/>
      <c r="E178" s="18"/>
      <c r="F178" s="18"/>
      <c r="G178" s="12"/>
      <c r="H178" s="15"/>
      <c r="I178" s="15"/>
    </row>
    <row r="181" spans="1:6" s="130" customFormat="1" ht="18">
      <c r="A181" s="128"/>
      <c r="B181" s="128"/>
      <c r="C181" s="128"/>
      <c r="D181" s="116"/>
      <c r="E181" s="129"/>
      <c r="F181" s="129"/>
    </row>
  </sheetData>
  <printOptions/>
  <pageMargins left="0.36" right="0.24" top="0.54" bottom="0.58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1">
      <selection activeCell="F3" sqref="F3"/>
    </sheetView>
  </sheetViews>
  <sheetFormatPr defaultColWidth="9.00390625" defaultRowHeight="12.75"/>
  <cols>
    <col min="1" max="1" width="4.375" style="51" customWidth="1"/>
    <col min="2" max="2" width="6.375" style="51" customWidth="1"/>
    <col min="3" max="3" width="5.25390625" style="51" customWidth="1"/>
    <col min="4" max="4" width="49.625" style="38" customWidth="1"/>
    <col min="5" max="5" width="15.625" style="0" customWidth="1"/>
    <col min="6" max="6" width="14.00390625" style="0" customWidth="1"/>
    <col min="7" max="7" width="14.625" style="0" customWidth="1"/>
    <col min="8" max="8" width="14.875" style="0" customWidth="1"/>
  </cols>
  <sheetData>
    <row r="1" spans="1:8" s="124" customFormat="1" ht="20.25">
      <c r="A1" s="231" t="s">
        <v>0</v>
      </c>
      <c r="B1" s="305"/>
      <c r="C1" s="305"/>
      <c r="D1" s="305"/>
      <c r="E1" s="305"/>
      <c r="F1" s="305"/>
      <c r="G1" s="305"/>
      <c r="H1" s="305"/>
    </row>
    <row r="2" spans="1:8" ht="20.25">
      <c r="A2" s="306" t="s">
        <v>237</v>
      </c>
      <c r="B2" s="305"/>
      <c r="C2" s="305"/>
      <c r="D2" s="305"/>
      <c r="E2" s="305"/>
      <c r="F2" s="305"/>
      <c r="G2" s="305"/>
      <c r="H2" s="305"/>
    </row>
    <row r="4" spans="1:8" s="3" customFormat="1" ht="12.75" customHeight="1">
      <c r="A4" s="234"/>
      <c r="B4" s="234"/>
      <c r="C4" s="234"/>
      <c r="D4" s="235"/>
      <c r="E4" s="236"/>
      <c r="F4" s="237" t="s">
        <v>284</v>
      </c>
      <c r="G4" s="238"/>
      <c r="H4" s="236"/>
    </row>
    <row r="5" spans="1:8" s="35" customFormat="1" ht="16.5">
      <c r="A5" s="239" t="s">
        <v>1</v>
      </c>
      <c r="B5" s="239" t="s">
        <v>2</v>
      </c>
      <c r="C5" s="239" t="s">
        <v>3</v>
      </c>
      <c r="D5" s="240" t="s">
        <v>4</v>
      </c>
      <c r="E5" s="241" t="s">
        <v>169</v>
      </c>
      <c r="F5" s="242"/>
      <c r="G5" s="243"/>
      <c r="H5" s="241" t="s">
        <v>169</v>
      </c>
    </row>
    <row r="6" spans="1:8" s="3" customFormat="1" ht="16.5">
      <c r="A6" s="239"/>
      <c r="B6" s="239" t="s">
        <v>9</v>
      </c>
      <c r="C6" s="239"/>
      <c r="D6" s="244"/>
      <c r="E6" s="245" t="s">
        <v>282</v>
      </c>
      <c r="F6" s="246" t="s">
        <v>288</v>
      </c>
      <c r="G6" s="246" t="s">
        <v>287</v>
      </c>
      <c r="H6" s="247" t="s">
        <v>285</v>
      </c>
    </row>
    <row r="7" spans="1:8" s="3" customFormat="1" ht="16.5">
      <c r="A7" s="239"/>
      <c r="B7" s="239"/>
      <c r="C7" s="239"/>
      <c r="D7" s="244"/>
      <c r="E7" s="245" t="s">
        <v>283</v>
      </c>
      <c r="F7" s="248"/>
      <c r="G7" s="248"/>
      <c r="H7" s="247" t="s">
        <v>286</v>
      </c>
    </row>
    <row r="8" spans="1:8" s="3" customFormat="1" ht="12.75" customHeight="1">
      <c r="A8" s="249"/>
      <c r="B8" s="249"/>
      <c r="C8" s="249"/>
      <c r="D8" s="250"/>
      <c r="E8" s="251"/>
      <c r="F8" s="252"/>
      <c r="G8" s="252"/>
      <c r="H8" s="253"/>
    </row>
    <row r="9" spans="1:8" ht="15">
      <c r="A9" s="254"/>
      <c r="B9" s="254"/>
      <c r="C9" s="254"/>
      <c r="D9" s="244">
        <v>1</v>
      </c>
      <c r="E9" s="255">
        <v>2</v>
      </c>
      <c r="F9" s="256">
        <v>3</v>
      </c>
      <c r="G9" s="256">
        <v>4</v>
      </c>
      <c r="H9" s="257">
        <v>5</v>
      </c>
    </row>
    <row r="10" spans="1:8" ht="13.5" customHeight="1">
      <c r="A10" s="258"/>
      <c r="B10" s="258"/>
      <c r="C10" s="258"/>
      <c r="D10" s="259"/>
      <c r="E10" s="260"/>
      <c r="F10" s="236"/>
      <c r="G10" s="261"/>
      <c r="H10" s="236"/>
    </row>
    <row r="11" spans="1:8" s="3" customFormat="1" ht="16.5" customHeight="1">
      <c r="A11" s="262" t="s">
        <v>16</v>
      </c>
      <c r="B11" s="262"/>
      <c r="C11" s="262"/>
      <c r="D11" s="263" t="s">
        <v>130</v>
      </c>
      <c r="E11" s="264"/>
      <c r="F11" s="264"/>
      <c r="G11" s="265"/>
      <c r="H11" s="264"/>
    </row>
    <row r="12" spans="1:8" s="3" customFormat="1" ht="12.75" customHeight="1">
      <c r="A12" s="266"/>
      <c r="B12" s="266"/>
      <c r="C12" s="266"/>
      <c r="D12" s="267"/>
      <c r="E12" s="264"/>
      <c r="F12" s="264"/>
      <c r="G12" s="265"/>
      <c r="H12" s="264"/>
    </row>
    <row r="13" spans="1:8" s="3" customFormat="1" ht="18" customHeight="1">
      <c r="A13" s="262"/>
      <c r="B13" s="262" t="s">
        <v>18</v>
      </c>
      <c r="C13" s="262"/>
      <c r="D13" s="263" t="s">
        <v>19</v>
      </c>
      <c r="E13" s="264"/>
      <c r="F13" s="264"/>
      <c r="G13" s="265"/>
      <c r="H13" s="264"/>
    </row>
    <row r="14" spans="1:8" s="304" customFormat="1" ht="46.5" customHeight="1">
      <c r="A14" s="288"/>
      <c r="B14" s="288"/>
      <c r="C14" s="288" t="s">
        <v>241</v>
      </c>
      <c r="D14" s="289" t="s">
        <v>21</v>
      </c>
      <c r="E14" s="271">
        <v>1044623</v>
      </c>
      <c r="F14" s="271">
        <v>0</v>
      </c>
      <c r="G14" s="274">
        <v>1044623</v>
      </c>
      <c r="H14" s="271">
        <v>0</v>
      </c>
    </row>
    <row r="15" spans="1:8" s="72" customFormat="1" ht="12.75" customHeight="1">
      <c r="A15" s="272"/>
      <c r="B15" s="272"/>
      <c r="C15" s="272"/>
      <c r="D15" s="273"/>
      <c r="E15" s="274"/>
      <c r="F15" s="275"/>
      <c r="G15" s="275"/>
      <c r="H15" s="275"/>
    </row>
    <row r="16" spans="1:8" s="3" customFormat="1" ht="12.75" customHeight="1">
      <c r="A16" s="276"/>
      <c r="B16" s="276"/>
      <c r="C16" s="276"/>
      <c r="D16" s="277"/>
      <c r="E16" s="278"/>
      <c r="F16" s="279"/>
      <c r="G16" s="278"/>
      <c r="H16" s="280"/>
    </row>
    <row r="17" spans="1:8" s="3" customFormat="1" ht="17.25" customHeight="1">
      <c r="A17" s="262" t="s">
        <v>27</v>
      </c>
      <c r="B17" s="262"/>
      <c r="C17" s="262"/>
      <c r="D17" s="263" t="s">
        <v>28</v>
      </c>
      <c r="E17" s="264"/>
      <c r="F17" s="281"/>
      <c r="G17" s="264"/>
      <c r="H17" s="282"/>
    </row>
    <row r="18" spans="1:8" s="3" customFormat="1" ht="12.75" customHeight="1">
      <c r="A18" s="262"/>
      <c r="B18" s="262"/>
      <c r="C18" s="262"/>
      <c r="D18" s="267"/>
      <c r="E18" s="264"/>
      <c r="F18" s="281"/>
      <c r="G18" s="264"/>
      <c r="H18" s="282"/>
    </row>
    <row r="19" spans="1:8" s="3" customFormat="1" ht="17.25" customHeight="1">
      <c r="A19" s="262"/>
      <c r="B19" s="262" t="s">
        <v>29</v>
      </c>
      <c r="C19" s="262"/>
      <c r="D19" s="263" t="s">
        <v>30</v>
      </c>
      <c r="E19" s="264"/>
      <c r="F19" s="281"/>
      <c r="G19" s="264"/>
      <c r="H19" s="282"/>
    </row>
    <row r="20" spans="1:8" s="3" customFormat="1" ht="50.25" customHeight="1">
      <c r="A20" s="262"/>
      <c r="B20" s="262"/>
      <c r="C20" s="262" t="s">
        <v>241</v>
      </c>
      <c r="D20" s="268" t="s">
        <v>21</v>
      </c>
      <c r="E20" s="264">
        <v>515927</v>
      </c>
      <c r="F20" s="281">
        <v>0</v>
      </c>
      <c r="G20" s="264">
        <v>515927</v>
      </c>
      <c r="H20" s="282">
        <v>0</v>
      </c>
    </row>
    <row r="21" spans="1:8" s="3" customFormat="1" ht="12.75" customHeight="1">
      <c r="A21" s="269"/>
      <c r="B21" s="269"/>
      <c r="C21" s="269"/>
      <c r="D21" s="270"/>
      <c r="E21" s="271"/>
      <c r="F21" s="283"/>
      <c r="G21" s="271"/>
      <c r="H21" s="284"/>
    </row>
    <row r="22" spans="1:8" s="72" customFormat="1" ht="12.75" customHeight="1">
      <c r="A22" s="285"/>
      <c r="B22" s="285"/>
      <c r="C22" s="285"/>
      <c r="D22" s="273"/>
      <c r="E22" s="286"/>
      <c r="F22" s="275"/>
      <c r="G22" s="275"/>
      <c r="H22" s="275"/>
    </row>
    <row r="23" spans="1:8" s="3" customFormat="1" ht="12.75" customHeight="1">
      <c r="A23" s="287"/>
      <c r="B23" s="287"/>
      <c r="C23" s="287"/>
      <c r="D23" s="277"/>
      <c r="E23" s="278"/>
      <c r="F23" s="279"/>
      <c r="G23" s="278"/>
      <c r="H23" s="280"/>
    </row>
    <row r="24" spans="1:8" s="3" customFormat="1" ht="63" customHeight="1">
      <c r="A24" s="262" t="s">
        <v>56</v>
      </c>
      <c r="B24" s="262"/>
      <c r="C24" s="262"/>
      <c r="D24" s="263" t="s">
        <v>289</v>
      </c>
      <c r="E24" s="264"/>
      <c r="F24" s="281"/>
      <c r="G24" s="264"/>
      <c r="H24" s="282"/>
    </row>
    <row r="25" spans="1:8" s="3" customFormat="1" ht="12" customHeight="1">
      <c r="A25" s="262"/>
      <c r="B25" s="262"/>
      <c r="C25" s="262"/>
      <c r="D25" s="268"/>
      <c r="E25" s="264"/>
      <c r="F25" s="281"/>
      <c r="G25" s="264"/>
      <c r="H25" s="282"/>
    </row>
    <row r="26" spans="1:8" s="3" customFormat="1" ht="33" customHeight="1">
      <c r="A26" s="262"/>
      <c r="B26" s="262" t="s">
        <v>79</v>
      </c>
      <c r="C26" s="262"/>
      <c r="D26" s="263" t="s">
        <v>80</v>
      </c>
      <c r="E26" s="264"/>
      <c r="F26" s="281"/>
      <c r="G26" s="264"/>
      <c r="H26" s="282"/>
    </row>
    <row r="27" spans="1:8" s="3" customFormat="1" ht="21.75" customHeight="1">
      <c r="A27" s="262"/>
      <c r="B27" s="262"/>
      <c r="C27" s="262" t="s">
        <v>213</v>
      </c>
      <c r="D27" s="268" t="s">
        <v>81</v>
      </c>
      <c r="E27" s="264">
        <v>494150</v>
      </c>
      <c r="F27" s="281">
        <v>3309</v>
      </c>
      <c r="G27" s="264">
        <v>0</v>
      </c>
      <c r="H27" s="282">
        <v>497459</v>
      </c>
    </row>
    <row r="28" spans="1:8" s="3" customFormat="1" ht="12" customHeight="1">
      <c r="A28" s="288"/>
      <c r="B28" s="288"/>
      <c r="C28" s="288"/>
      <c r="D28" s="289"/>
      <c r="E28" s="271"/>
      <c r="F28" s="283"/>
      <c r="G28" s="271"/>
      <c r="H28" s="284"/>
    </row>
    <row r="29" spans="1:8" s="73" customFormat="1" ht="12" customHeight="1">
      <c r="A29" s="290"/>
      <c r="B29" s="290"/>
      <c r="C29" s="290"/>
      <c r="D29" s="290"/>
      <c r="E29" s="286"/>
      <c r="F29" s="275"/>
      <c r="G29" s="275"/>
      <c r="H29" s="275"/>
    </row>
    <row r="30" spans="1:8" ht="12" customHeight="1">
      <c r="A30" s="276"/>
      <c r="B30" s="276"/>
      <c r="C30" s="276"/>
      <c r="D30" s="277"/>
      <c r="E30" s="278"/>
      <c r="F30" s="279"/>
      <c r="G30" s="278"/>
      <c r="H30" s="280"/>
    </row>
    <row r="31" spans="1:8" s="3" customFormat="1" ht="17.25" customHeight="1">
      <c r="A31" s="262" t="s">
        <v>83</v>
      </c>
      <c r="B31" s="262"/>
      <c r="C31" s="262"/>
      <c r="D31" s="263" t="s">
        <v>84</v>
      </c>
      <c r="E31" s="264"/>
      <c r="F31" s="281"/>
      <c r="G31" s="264"/>
      <c r="H31" s="282"/>
    </row>
    <row r="32" spans="1:8" ht="12" customHeight="1">
      <c r="A32" s="266"/>
      <c r="B32" s="266"/>
      <c r="C32" s="266"/>
      <c r="D32" s="267"/>
      <c r="E32" s="264"/>
      <c r="F32" s="281"/>
      <c r="G32" s="264"/>
      <c r="H32" s="282"/>
    </row>
    <row r="33" spans="1:8" s="3" customFormat="1" ht="35.25" customHeight="1">
      <c r="A33" s="262"/>
      <c r="B33" s="262" t="s">
        <v>85</v>
      </c>
      <c r="C33" s="262"/>
      <c r="D33" s="263" t="s">
        <v>86</v>
      </c>
      <c r="E33" s="264"/>
      <c r="F33" s="281"/>
      <c r="G33" s="264"/>
      <c r="H33" s="282"/>
    </row>
    <row r="34" spans="1:8" s="3" customFormat="1" ht="17.25" customHeight="1">
      <c r="A34" s="262"/>
      <c r="B34" s="262"/>
      <c r="C34" s="262" t="s">
        <v>215</v>
      </c>
      <c r="D34" s="268" t="s">
        <v>87</v>
      </c>
      <c r="E34" s="264">
        <v>4391578</v>
      </c>
      <c r="F34" s="281">
        <v>188578</v>
      </c>
      <c r="G34" s="264">
        <v>0</v>
      </c>
      <c r="H34" s="282">
        <v>4580156</v>
      </c>
    </row>
    <row r="35" spans="1:8" ht="12" customHeight="1">
      <c r="A35" s="269"/>
      <c r="B35" s="269"/>
      <c r="C35" s="269"/>
      <c r="D35" s="270"/>
      <c r="E35" s="271"/>
      <c r="F35" s="283"/>
      <c r="G35" s="271"/>
      <c r="H35" s="284"/>
    </row>
    <row r="36" spans="1:8" s="73" customFormat="1" ht="12" customHeight="1">
      <c r="A36" s="272"/>
      <c r="B36" s="272"/>
      <c r="C36" s="272"/>
      <c r="D36" s="273"/>
      <c r="E36" s="274"/>
      <c r="F36" s="275"/>
      <c r="G36" s="275"/>
      <c r="H36" s="275"/>
    </row>
    <row r="37" spans="1:8" ht="12" customHeight="1">
      <c r="A37" s="276"/>
      <c r="B37" s="276"/>
      <c r="C37" s="276"/>
      <c r="D37" s="277"/>
      <c r="E37" s="278"/>
      <c r="F37" s="279"/>
      <c r="G37" s="278"/>
      <c r="H37" s="280"/>
    </row>
    <row r="38" spans="1:8" s="3" customFormat="1" ht="16.5">
      <c r="A38" s="262" t="s">
        <v>175</v>
      </c>
      <c r="B38" s="262"/>
      <c r="C38" s="262"/>
      <c r="D38" s="263" t="s">
        <v>176</v>
      </c>
      <c r="E38" s="264"/>
      <c r="F38" s="281"/>
      <c r="G38" s="264"/>
      <c r="H38" s="282"/>
    </row>
    <row r="39" spans="1:8" ht="12" customHeight="1">
      <c r="A39" s="262"/>
      <c r="B39" s="262"/>
      <c r="C39" s="262"/>
      <c r="D39" s="267"/>
      <c r="E39" s="264"/>
      <c r="F39" s="281"/>
      <c r="G39" s="264"/>
      <c r="H39" s="282"/>
    </row>
    <row r="40" spans="1:8" s="3" customFormat="1" ht="51" customHeight="1">
      <c r="A40" s="262"/>
      <c r="B40" s="262" t="s">
        <v>264</v>
      </c>
      <c r="C40" s="262"/>
      <c r="D40" s="263" t="s">
        <v>290</v>
      </c>
      <c r="E40" s="264"/>
      <c r="F40" s="281"/>
      <c r="G40" s="264"/>
      <c r="H40" s="282"/>
    </row>
    <row r="41" spans="1:8" s="3" customFormat="1" ht="61.5" customHeight="1">
      <c r="A41" s="262"/>
      <c r="B41" s="262"/>
      <c r="C41" s="262" t="s">
        <v>193</v>
      </c>
      <c r="D41" s="268" t="s">
        <v>44</v>
      </c>
      <c r="E41" s="264">
        <v>1123000</v>
      </c>
      <c r="F41" s="281">
        <v>79000</v>
      </c>
      <c r="G41" s="264">
        <v>0</v>
      </c>
      <c r="H41" s="282">
        <v>1202000</v>
      </c>
    </row>
    <row r="42" spans="1:8" ht="12" customHeight="1">
      <c r="A42" s="266"/>
      <c r="B42" s="266"/>
      <c r="C42" s="266"/>
      <c r="D42" s="267"/>
      <c r="E42" s="264"/>
      <c r="F42" s="281"/>
      <c r="G42" s="264"/>
      <c r="H42" s="282"/>
    </row>
    <row r="43" spans="1:8" s="3" customFormat="1" ht="65.25" customHeight="1">
      <c r="A43" s="262"/>
      <c r="B43" s="262" t="s">
        <v>226</v>
      </c>
      <c r="C43" s="262"/>
      <c r="D43" s="263" t="s">
        <v>292</v>
      </c>
      <c r="E43" s="264"/>
      <c r="F43" s="291"/>
      <c r="G43" s="264"/>
      <c r="H43" s="282"/>
    </row>
    <row r="44" spans="1:8" s="3" customFormat="1" ht="61.5" customHeight="1">
      <c r="A44" s="262"/>
      <c r="B44" s="262"/>
      <c r="C44" s="262" t="s">
        <v>193</v>
      </c>
      <c r="D44" s="268" t="s">
        <v>107</v>
      </c>
      <c r="E44" s="264">
        <v>13000</v>
      </c>
      <c r="F44" s="281">
        <v>2000</v>
      </c>
      <c r="G44" s="264">
        <v>0</v>
      </c>
      <c r="H44" s="282">
        <v>15000</v>
      </c>
    </row>
    <row r="45" spans="1:8" ht="12" customHeight="1">
      <c r="A45" s="266"/>
      <c r="B45" s="266"/>
      <c r="C45" s="266"/>
      <c r="D45" s="267"/>
      <c r="E45" s="264"/>
      <c r="F45" s="281"/>
      <c r="G45" s="264"/>
      <c r="H45" s="282"/>
    </row>
    <row r="46" spans="1:8" s="3" customFormat="1" ht="45">
      <c r="A46" s="262"/>
      <c r="B46" s="262" t="s">
        <v>227</v>
      </c>
      <c r="C46" s="262"/>
      <c r="D46" s="263" t="s">
        <v>293</v>
      </c>
      <c r="E46" s="264"/>
      <c r="F46" s="291"/>
      <c r="G46" s="264"/>
      <c r="H46" s="282"/>
    </row>
    <row r="47" spans="1:8" s="3" customFormat="1" ht="63" customHeight="1">
      <c r="A47" s="262"/>
      <c r="B47" s="262"/>
      <c r="C47" s="262" t="s">
        <v>193</v>
      </c>
      <c r="D47" s="268" t="s">
        <v>107</v>
      </c>
      <c r="E47" s="264">
        <v>232000</v>
      </c>
      <c r="F47" s="281">
        <v>0</v>
      </c>
      <c r="G47" s="264">
        <v>63000</v>
      </c>
      <c r="H47" s="282">
        <v>169000</v>
      </c>
    </row>
    <row r="48" spans="1:8" s="3" customFormat="1" ht="34.5" customHeight="1">
      <c r="A48" s="262"/>
      <c r="B48" s="262"/>
      <c r="C48" s="262" t="s">
        <v>223</v>
      </c>
      <c r="D48" s="268" t="s">
        <v>97</v>
      </c>
      <c r="E48" s="264">
        <v>59000</v>
      </c>
      <c r="F48" s="281">
        <v>3000</v>
      </c>
      <c r="G48" s="264">
        <v>0</v>
      </c>
      <c r="H48" s="282">
        <v>62000</v>
      </c>
    </row>
    <row r="49" spans="1:8" s="3" customFormat="1" ht="12" customHeight="1">
      <c r="A49" s="262"/>
      <c r="B49" s="262"/>
      <c r="C49" s="262"/>
      <c r="D49" s="267"/>
      <c r="E49" s="264"/>
      <c r="F49" s="281"/>
      <c r="G49" s="264"/>
      <c r="H49" s="282"/>
    </row>
    <row r="50" spans="1:8" s="3" customFormat="1" ht="16.5">
      <c r="A50" s="262"/>
      <c r="B50" s="262" t="s">
        <v>277</v>
      </c>
      <c r="C50" s="262"/>
      <c r="D50" s="263" t="s">
        <v>291</v>
      </c>
      <c r="E50" s="264"/>
      <c r="F50" s="281"/>
      <c r="G50" s="264"/>
      <c r="H50" s="282"/>
    </row>
    <row r="51" spans="1:8" s="3" customFormat="1" ht="38.25" customHeight="1">
      <c r="A51" s="262"/>
      <c r="B51" s="262"/>
      <c r="C51" s="262" t="s">
        <v>223</v>
      </c>
      <c r="D51" s="268" t="s">
        <v>97</v>
      </c>
      <c r="E51" s="264">
        <v>0</v>
      </c>
      <c r="F51" s="281">
        <v>39709</v>
      </c>
      <c r="G51" s="264">
        <v>0</v>
      </c>
      <c r="H51" s="282">
        <v>39709</v>
      </c>
    </row>
    <row r="52" spans="1:8" s="3" customFormat="1" ht="9.75" customHeight="1">
      <c r="A52" s="249"/>
      <c r="B52" s="249"/>
      <c r="C52" s="249"/>
      <c r="D52" s="292"/>
      <c r="E52" s="271"/>
      <c r="F52" s="283"/>
      <c r="G52" s="271"/>
      <c r="H52" s="284"/>
    </row>
    <row r="53" spans="1:8" ht="12" customHeight="1">
      <c r="A53" s="293"/>
      <c r="B53" s="293"/>
      <c r="C53" s="293"/>
      <c r="D53" s="294"/>
      <c r="E53" s="265"/>
      <c r="F53" s="265"/>
      <c r="G53" s="265"/>
      <c r="H53" s="265"/>
    </row>
    <row r="54" spans="1:8" ht="12" customHeight="1">
      <c r="A54" s="295"/>
      <c r="B54" s="296"/>
      <c r="C54" s="296"/>
      <c r="D54" s="297"/>
      <c r="E54" s="278"/>
      <c r="F54" s="279"/>
      <c r="G54" s="278"/>
      <c r="H54" s="280"/>
    </row>
    <row r="55" spans="1:8" s="3" customFormat="1" ht="17.25" customHeight="1">
      <c r="A55" s="298"/>
      <c r="B55" s="299"/>
      <c r="C55" s="299"/>
      <c r="D55" s="300" t="s">
        <v>126</v>
      </c>
      <c r="E55" s="264">
        <v>0</v>
      </c>
      <c r="F55" s="264">
        <f>SUM(F14:F54)</f>
        <v>315596</v>
      </c>
      <c r="G55" s="264">
        <f>SUM(G14:G54)</f>
        <v>1623550</v>
      </c>
      <c r="H55" s="264">
        <v>0</v>
      </c>
    </row>
    <row r="56" spans="1:8" ht="12" customHeight="1">
      <c r="A56" s="301"/>
      <c r="B56" s="302"/>
      <c r="C56" s="302"/>
      <c r="D56" s="303"/>
      <c r="E56" s="271"/>
      <c r="F56" s="283"/>
      <c r="G56" s="271"/>
      <c r="H56" s="284"/>
    </row>
  </sheetData>
  <mergeCells count="5">
    <mergeCell ref="F4:G5"/>
    <mergeCell ref="F6:F8"/>
    <mergeCell ref="G6:G8"/>
    <mergeCell ref="A1:H1"/>
    <mergeCell ref="A2:H2"/>
  </mergeCells>
  <printOptions/>
  <pageMargins left="0.75" right="0.75" top="0.47" bottom="0.69" header="0.5" footer="0.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65" zoomScaleNormal="65" workbookViewId="0" topLeftCell="A1">
      <selection activeCell="B13" sqref="B13"/>
    </sheetView>
  </sheetViews>
  <sheetFormatPr defaultColWidth="9.00390625" defaultRowHeight="12.75"/>
  <cols>
    <col min="1" max="1" width="76.125" style="38" customWidth="1"/>
    <col min="2" max="2" width="43.00390625" style="0" customWidth="1"/>
    <col min="3" max="3" width="15.75390625" style="0" customWidth="1"/>
    <col min="4" max="4" width="10.00390625" style="0" customWidth="1"/>
    <col min="5" max="6" width="13.00390625" style="0" customWidth="1"/>
    <col min="7" max="7" width="18.25390625" style="0" customWidth="1"/>
  </cols>
  <sheetData>
    <row r="1" spans="1:6" s="124" customFormat="1" ht="36.75" customHeight="1">
      <c r="A1" s="231" t="s">
        <v>280</v>
      </c>
      <c r="B1" s="232"/>
      <c r="C1" s="121"/>
      <c r="D1" s="121"/>
      <c r="E1" s="121"/>
      <c r="F1" s="121"/>
    </row>
    <row r="2" spans="1:6" s="89" customFormat="1" ht="15">
      <c r="A2" s="233" t="s">
        <v>281</v>
      </c>
      <c r="B2" s="232"/>
      <c r="C2" s="88"/>
      <c r="D2" s="88"/>
      <c r="E2" s="88"/>
      <c r="F2" s="88"/>
    </row>
    <row r="4" spans="1:2" s="3" customFormat="1" ht="6" customHeight="1">
      <c r="A4" s="39"/>
      <c r="B4" s="7"/>
    </row>
    <row r="5" spans="1:2" s="112" customFormat="1" ht="15">
      <c r="A5" s="110"/>
      <c r="B5" s="111" t="s">
        <v>6</v>
      </c>
    </row>
    <row r="6" spans="1:2" s="113" customFormat="1" ht="15">
      <c r="A6" s="110" t="s">
        <v>131</v>
      </c>
      <c r="B6" s="111" t="s">
        <v>235</v>
      </c>
    </row>
    <row r="7" spans="1:2" s="113" customFormat="1" ht="15">
      <c r="A7" s="114"/>
      <c r="B7" s="115"/>
    </row>
    <row r="8" spans="1:2" s="3" customFormat="1" ht="6" customHeight="1">
      <c r="A8" s="42"/>
      <c r="B8" s="5"/>
    </row>
    <row r="9" spans="1:2" s="109" customFormat="1" ht="12">
      <c r="A9" s="107"/>
      <c r="B9" s="108"/>
    </row>
    <row r="10" spans="1:2" s="130" customFormat="1" ht="16.5" customHeight="1">
      <c r="A10" s="219" t="s">
        <v>132</v>
      </c>
      <c r="B10" s="17">
        <v>1756150</v>
      </c>
    </row>
    <row r="11" spans="1:2" s="130" customFormat="1" ht="17.25" customHeight="1">
      <c r="A11" s="220" t="s">
        <v>133</v>
      </c>
      <c r="B11" s="17">
        <v>734000</v>
      </c>
    </row>
    <row r="12" spans="1:2" s="130" customFormat="1" ht="16.5" customHeight="1">
      <c r="A12" s="220" t="s">
        <v>134</v>
      </c>
      <c r="B12" s="17">
        <v>435000</v>
      </c>
    </row>
    <row r="13" spans="1:2" s="130" customFormat="1" ht="17.25" customHeight="1">
      <c r="A13" s="220" t="s">
        <v>135</v>
      </c>
      <c r="B13" s="17">
        <v>61000</v>
      </c>
    </row>
    <row r="14" spans="1:2" s="130" customFormat="1" ht="18">
      <c r="A14" s="220" t="s">
        <v>136</v>
      </c>
      <c r="B14" s="17">
        <v>30000</v>
      </c>
    </row>
    <row r="15" spans="1:2" s="130" customFormat="1" ht="18">
      <c r="A15" s="220" t="s">
        <v>137</v>
      </c>
      <c r="B15" s="17">
        <v>1000</v>
      </c>
    </row>
    <row r="16" spans="1:2" s="130" customFormat="1" ht="18">
      <c r="A16" s="220" t="s">
        <v>138</v>
      </c>
      <c r="B16" s="17">
        <v>1000</v>
      </c>
    </row>
    <row r="17" spans="1:2" s="130" customFormat="1" ht="18">
      <c r="A17" s="220" t="s">
        <v>139</v>
      </c>
      <c r="B17" s="17">
        <v>494150</v>
      </c>
    </row>
    <row r="18" spans="1:2" s="130" customFormat="1" ht="17.25" customHeight="1">
      <c r="A18" s="221" t="s">
        <v>140</v>
      </c>
      <c r="B18" s="222">
        <v>39000</v>
      </c>
    </row>
    <row r="19" spans="1:2" s="130" customFormat="1" ht="18">
      <c r="A19" s="220" t="s">
        <v>141</v>
      </c>
      <c r="B19" s="17">
        <v>15000</v>
      </c>
    </row>
    <row r="20" spans="1:2" s="130" customFormat="1" ht="18">
      <c r="A20" s="223" t="s">
        <v>142</v>
      </c>
      <c r="B20" s="139">
        <v>24000</v>
      </c>
    </row>
    <row r="21" spans="1:2" s="130" customFormat="1" ht="18">
      <c r="A21" s="224" t="s">
        <v>143</v>
      </c>
      <c r="B21" s="225">
        <v>0</v>
      </c>
    </row>
    <row r="22" spans="1:2" s="130" customFormat="1" ht="18">
      <c r="A22" s="224" t="s">
        <v>144</v>
      </c>
      <c r="B22" s="225">
        <v>231900</v>
      </c>
    </row>
    <row r="23" spans="1:2" s="130" customFormat="1" ht="18">
      <c r="A23" s="219" t="s">
        <v>145</v>
      </c>
      <c r="B23" s="17">
        <v>2027050</v>
      </c>
    </row>
    <row r="24" spans="1:2" s="130" customFormat="1" ht="18">
      <c r="A24" s="224" t="s">
        <v>146</v>
      </c>
      <c r="B24" s="225">
        <v>6648225</v>
      </c>
    </row>
    <row r="25" spans="1:2" s="130" customFormat="1" ht="18">
      <c r="A25" s="224" t="s">
        <v>147</v>
      </c>
      <c r="B25" s="225">
        <v>3134143</v>
      </c>
    </row>
    <row r="26" spans="1:2" s="130" customFormat="1" ht="18">
      <c r="A26" s="220" t="s">
        <v>148</v>
      </c>
      <c r="B26" s="17">
        <v>146000</v>
      </c>
    </row>
    <row r="27" spans="1:2" s="130" customFormat="1" ht="18">
      <c r="A27" s="220" t="s">
        <v>149</v>
      </c>
      <c r="B27" s="17">
        <v>1427593</v>
      </c>
    </row>
    <row r="28" spans="1:2" s="130" customFormat="1" ht="36">
      <c r="A28" s="220" t="s">
        <v>150</v>
      </c>
      <c r="B28" s="17">
        <v>0</v>
      </c>
    </row>
    <row r="29" spans="1:2" s="130" customFormat="1" ht="18">
      <c r="A29" s="220" t="s">
        <v>151</v>
      </c>
      <c r="B29" s="17">
        <v>0</v>
      </c>
    </row>
    <row r="30" spans="1:2" s="130" customFormat="1" ht="36">
      <c r="A30" s="219" t="s">
        <v>152</v>
      </c>
      <c r="B30" s="17">
        <v>1560550</v>
      </c>
    </row>
    <row r="31" spans="1:2" s="130" customFormat="1" ht="18">
      <c r="A31" s="221" t="s">
        <v>153</v>
      </c>
      <c r="B31" s="222">
        <v>9782368</v>
      </c>
    </row>
    <row r="32" spans="1:2" s="130" customFormat="1" ht="6" customHeight="1">
      <c r="A32" s="226"/>
      <c r="B32" s="16"/>
    </row>
    <row r="33" spans="1:2" s="130" customFormat="1" ht="17.25" customHeight="1">
      <c r="A33" s="227" t="s">
        <v>154</v>
      </c>
      <c r="B33" s="17">
        <f>(B23+B24+B25)</f>
        <v>11809418</v>
      </c>
    </row>
    <row r="34" spans="1:2" ht="6" customHeight="1">
      <c r="A34" s="46"/>
      <c r="B34" s="94"/>
    </row>
    <row r="37" spans="1:2" s="91" customFormat="1" ht="26.25" customHeight="1">
      <c r="A37" s="103"/>
      <c r="B37" s="104"/>
    </row>
  </sheetData>
  <mergeCells count="2">
    <mergeCell ref="A1:B1"/>
    <mergeCell ref="A2:B2"/>
  </mergeCells>
  <printOptions/>
  <pageMargins left="0.7874015748031497" right="0.7874015748031497" top="0.42" bottom="0.52" header="0.4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="75" zoomScaleNormal="75" workbookViewId="0" topLeftCell="A1">
      <selection activeCell="A44" sqref="A44"/>
    </sheetView>
  </sheetViews>
  <sheetFormatPr defaultColWidth="9.00390625" defaultRowHeight="12.75"/>
  <cols>
    <col min="1" max="1" width="62.25390625" style="38" customWidth="1"/>
    <col min="2" max="2" width="18.125" style="0" customWidth="1"/>
  </cols>
  <sheetData>
    <row r="1" spans="1:2" s="124" customFormat="1" ht="20.25">
      <c r="A1" s="131" t="s">
        <v>155</v>
      </c>
      <c r="B1" s="121"/>
    </row>
    <row r="2" spans="1:2" s="124" customFormat="1" ht="36.75" customHeight="1">
      <c r="A2" s="131" t="s">
        <v>156</v>
      </c>
      <c r="B2" s="121"/>
    </row>
    <row r="3" spans="1:2" s="89" customFormat="1" ht="15">
      <c r="A3" s="87" t="s">
        <v>157</v>
      </c>
      <c r="B3" s="88"/>
    </row>
    <row r="4" spans="1:2" ht="12.75">
      <c r="A4" s="81"/>
      <c r="B4" s="81"/>
    </row>
    <row r="5" spans="1:2" s="89" customFormat="1" ht="15">
      <c r="A5" s="87" t="s">
        <v>158</v>
      </c>
      <c r="B5" s="88"/>
    </row>
    <row r="6" ht="12.75">
      <c r="A6"/>
    </row>
    <row r="7" ht="12.75">
      <c r="A7"/>
    </row>
    <row r="9" spans="1:2" s="3" customFormat="1" ht="6" customHeight="1">
      <c r="A9" s="39"/>
      <c r="B9" s="7"/>
    </row>
    <row r="10" spans="1:2" s="112" customFormat="1" ht="15">
      <c r="A10" s="110"/>
      <c r="B10" s="111" t="s">
        <v>6</v>
      </c>
    </row>
    <row r="11" spans="1:2" s="113" customFormat="1" ht="15">
      <c r="A11" s="110" t="s">
        <v>131</v>
      </c>
      <c r="B11" s="111" t="s">
        <v>11</v>
      </c>
    </row>
    <row r="12" spans="1:2" s="113" customFormat="1" ht="15">
      <c r="A12" s="114"/>
      <c r="B12" s="115"/>
    </row>
    <row r="13" spans="1:2" s="3" customFormat="1" ht="6" customHeight="1">
      <c r="A13" s="42"/>
      <c r="B13" s="5"/>
    </row>
    <row r="14" spans="1:2" s="109" customFormat="1" ht="12">
      <c r="A14" s="107">
        <v>1</v>
      </c>
      <c r="B14" s="108">
        <v>3</v>
      </c>
    </row>
    <row r="15" spans="1:2" s="3" customFormat="1" ht="16.5" customHeight="1">
      <c r="A15" s="95" t="s">
        <v>132</v>
      </c>
      <c r="B15" s="92">
        <v>1515044</v>
      </c>
    </row>
    <row r="16" spans="1:2" s="3" customFormat="1" ht="17.25" customHeight="1">
      <c r="A16" s="96" t="s">
        <v>133</v>
      </c>
      <c r="B16" s="92">
        <v>684000</v>
      </c>
    </row>
    <row r="17" spans="1:2" s="3" customFormat="1" ht="16.5" customHeight="1">
      <c r="A17" s="96" t="s">
        <v>134</v>
      </c>
      <c r="B17" s="92">
        <v>346000</v>
      </c>
    </row>
    <row r="18" spans="1:2" s="3" customFormat="1" ht="17.25" customHeight="1">
      <c r="A18" s="96" t="s">
        <v>135</v>
      </c>
      <c r="B18" s="92">
        <v>57000</v>
      </c>
    </row>
    <row r="19" spans="1:2" s="3" customFormat="1" ht="16.5">
      <c r="A19" s="96" t="s">
        <v>136</v>
      </c>
      <c r="B19" s="92">
        <v>22000</v>
      </c>
    </row>
    <row r="20" spans="1:2" s="3" customFormat="1" ht="16.5">
      <c r="A20" s="96" t="s">
        <v>137</v>
      </c>
      <c r="B20" s="92">
        <v>2000</v>
      </c>
    </row>
    <row r="21" spans="1:2" s="3" customFormat="1" ht="16.5">
      <c r="A21" s="96" t="s">
        <v>138</v>
      </c>
      <c r="B21" s="92">
        <v>2000</v>
      </c>
    </row>
    <row r="22" spans="1:2" s="3" customFormat="1" ht="16.5">
      <c r="A22" s="96" t="s">
        <v>139</v>
      </c>
      <c r="B22" s="92">
        <v>402044</v>
      </c>
    </row>
    <row r="23" spans="1:2" s="3" customFormat="1" ht="17.25" customHeight="1">
      <c r="A23" s="97" t="s">
        <v>140</v>
      </c>
      <c r="B23" s="98">
        <v>54000</v>
      </c>
    </row>
    <row r="24" spans="1:2" s="3" customFormat="1" ht="16.5">
      <c r="A24" s="96" t="s">
        <v>141</v>
      </c>
      <c r="B24" s="92">
        <v>30000</v>
      </c>
    </row>
    <row r="25" spans="1:2" s="3" customFormat="1" ht="16.5">
      <c r="A25" s="101" t="s">
        <v>142</v>
      </c>
      <c r="B25" s="102">
        <v>24000</v>
      </c>
    </row>
    <row r="26" spans="1:2" s="3" customFormat="1" ht="16.5">
      <c r="A26" s="99" t="s">
        <v>143</v>
      </c>
      <c r="B26" s="100">
        <v>0</v>
      </c>
    </row>
    <row r="27" spans="1:2" s="3" customFormat="1" ht="16.5">
      <c r="A27" s="99" t="s">
        <v>144</v>
      </c>
      <c r="B27" s="100">
        <v>370519</v>
      </c>
    </row>
    <row r="28" spans="1:2" s="3" customFormat="1" ht="16.5">
      <c r="A28" s="95" t="s">
        <v>145</v>
      </c>
      <c r="B28" s="92">
        <v>1939563</v>
      </c>
    </row>
    <row r="29" spans="1:2" s="3" customFormat="1" ht="16.5">
      <c r="A29" s="99" t="s">
        <v>146</v>
      </c>
      <c r="B29" s="100">
        <v>6143411</v>
      </c>
    </row>
    <row r="30" spans="1:2" s="3" customFormat="1" ht="16.5">
      <c r="A30" s="99" t="s">
        <v>147</v>
      </c>
      <c r="B30" s="100">
        <v>843840</v>
      </c>
    </row>
    <row r="31" spans="1:2" s="3" customFormat="1" ht="16.5">
      <c r="A31" s="96" t="s">
        <v>148</v>
      </c>
      <c r="B31" s="92">
        <v>15298</v>
      </c>
    </row>
    <row r="32" spans="1:2" s="3" customFormat="1" ht="16.5">
      <c r="A32" s="96" t="s">
        <v>159</v>
      </c>
      <c r="B32" s="92">
        <v>828542</v>
      </c>
    </row>
    <row r="33" spans="1:2" s="3" customFormat="1" ht="31.5">
      <c r="A33" s="96" t="s">
        <v>160</v>
      </c>
      <c r="B33" s="92">
        <v>0</v>
      </c>
    </row>
    <row r="34" spans="1:2" s="3" customFormat="1" ht="16.5">
      <c r="A34" s="96" t="s">
        <v>151</v>
      </c>
      <c r="B34" s="92">
        <v>0</v>
      </c>
    </row>
    <row r="35" spans="1:2" s="3" customFormat="1" ht="31.5">
      <c r="A35" s="95" t="s">
        <v>161</v>
      </c>
      <c r="B35" s="92">
        <v>0</v>
      </c>
    </row>
    <row r="36" spans="1:2" s="3" customFormat="1" ht="16.5">
      <c r="A36" s="97" t="s">
        <v>153</v>
      </c>
      <c r="B36" s="98">
        <v>6987251</v>
      </c>
    </row>
    <row r="37" spans="1:2" ht="6" customHeight="1">
      <c r="A37" s="106"/>
      <c r="B37" s="93"/>
    </row>
    <row r="38" spans="1:2" s="3" customFormat="1" ht="17.25" customHeight="1">
      <c r="A38" s="90" t="s">
        <v>154</v>
      </c>
      <c r="B38" s="92">
        <f>B28+B36</f>
        <v>8926814</v>
      </c>
    </row>
    <row r="39" spans="1:2" ht="6" customHeight="1">
      <c r="A39" s="46"/>
      <c r="B39" s="94"/>
    </row>
  </sheetData>
  <printOptions/>
  <pageMargins left="1.06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60" zoomScaleNormal="60" workbookViewId="0" topLeftCell="A1">
      <selection activeCell="E29" sqref="E29"/>
    </sheetView>
  </sheetViews>
  <sheetFormatPr defaultColWidth="9.00390625" defaultRowHeight="12.75"/>
  <cols>
    <col min="1" max="1" width="8.125" style="51" customWidth="1"/>
    <col min="2" max="2" width="48.125" style="38" customWidth="1"/>
    <col min="3" max="4" width="18.625" style="0" customWidth="1"/>
    <col min="5" max="5" width="10.00390625" style="0" customWidth="1"/>
    <col min="6" max="7" width="13.00390625" style="0" customWidth="1"/>
    <col min="8" max="8" width="18.25390625" style="0" customWidth="1"/>
  </cols>
  <sheetData>
    <row r="1" spans="1:7" s="134" customFormat="1" ht="20.25">
      <c r="A1" s="131" t="s">
        <v>162</v>
      </c>
      <c r="B1" s="132"/>
      <c r="C1" s="133"/>
      <c r="D1" s="133"/>
      <c r="E1" s="133"/>
      <c r="F1" s="133"/>
      <c r="G1" s="133"/>
    </row>
    <row r="2" spans="1:7" s="136" customFormat="1" ht="20.25">
      <c r="A2" s="86" t="s">
        <v>236</v>
      </c>
      <c r="B2" s="135"/>
      <c r="C2" s="135"/>
      <c r="D2" s="135"/>
      <c r="E2" s="135"/>
      <c r="F2" s="135"/>
      <c r="G2" s="135"/>
    </row>
    <row r="4" spans="1:7" s="3" customFormat="1" ht="9" customHeight="1">
      <c r="A4" s="52"/>
      <c r="B4" s="39"/>
      <c r="C4" s="7"/>
      <c r="D4" s="7"/>
      <c r="E4" s="7"/>
      <c r="F4" s="32"/>
      <c r="G4" s="33"/>
    </row>
    <row r="5" spans="1:7" s="35" customFormat="1" ht="16.5">
      <c r="A5" s="29" t="s">
        <v>163</v>
      </c>
      <c r="B5" s="40" t="s">
        <v>4</v>
      </c>
      <c r="C5" s="34" t="s">
        <v>5</v>
      </c>
      <c r="D5" s="34" t="s">
        <v>6</v>
      </c>
      <c r="E5" s="34" t="s">
        <v>7</v>
      </c>
      <c r="F5" s="82" t="s">
        <v>8</v>
      </c>
      <c r="G5" s="83"/>
    </row>
    <row r="6" spans="1:7" s="3" customFormat="1" ht="16.5">
      <c r="A6" s="29"/>
      <c r="B6" s="41"/>
      <c r="C6" s="34" t="s">
        <v>10</v>
      </c>
      <c r="D6" s="34" t="s">
        <v>235</v>
      </c>
      <c r="E6" s="34" t="s">
        <v>12</v>
      </c>
      <c r="F6" s="36" t="s">
        <v>13</v>
      </c>
      <c r="G6" s="36" t="s">
        <v>14</v>
      </c>
    </row>
    <row r="7" spans="1:7" s="3" customFormat="1" ht="16.5">
      <c r="A7" s="29"/>
      <c r="B7" s="41"/>
      <c r="C7" s="34" t="s">
        <v>234</v>
      </c>
      <c r="D7" s="4"/>
      <c r="E7" s="28" t="s">
        <v>15</v>
      </c>
      <c r="F7" s="34" t="s">
        <v>172</v>
      </c>
      <c r="G7" s="34" t="s">
        <v>235</v>
      </c>
    </row>
    <row r="8" spans="1:7" s="3" customFormat="1" ht="9" customHeight="1">
      <c r="A8" s="31"/>
      <c r="B8" s="42"/>
      <c r="C8" s="5"/>
      <c r="D8" s="5"/>
      <c r="E8" s="5"/>
      <c r="F8" s="5"/>
      <c r="G8" s="5"/>
    </row>
    <row r="9" spans="1:7" ht="12.75">
      <c r="A9" s="53"/>
      <c r="B9" s="76">
        <v>1</v>
      </c>
      <c r="C9" s="77">
        <v>2</v>
      </c>
      <c r="D9" s="77">
        <v>3</v>
      </c>
      <c r="E9" s="2">
        <v>4</v>
      </c>
      <c r="F9" s="2">
        <v>5</v>
      </c>
      <c r="G9" s="2">
        <v>6</v>
      </c>
    </row>
    <row r="10" spans="1:7" s="3" customFormat="1" ht="16.5" customHeight="1">
      <c r="A10" s="29" t="s">
        <v>16</v>
      </c>
      <c r="B10" s="8" t="s">
        <v>130</v>
      </c>
      <c r="C10" s="17">
        <v>192000</v>
      </c>
      <c r="D10" s="17">
        <v>1116623</v>
      </c>
      <c r="E10" s="11">
        <f>(D10/C10)*100</f>
        <v>581.5744791666667</v>
      </c>
      <c r="F10" s="14">
        <f>(C10/10137204)*100</f>
        <v>1.8940133788370048</v>
      </c>
      <c r="G10" s="14">
        <f>(D10/11779418)*100</f>
        <v>9.479441174428143</v>
      </c>
    </row>
    <row r="11" spans="1:7" s="3" customFormat="1" ht="17.25" customHeight="1">
      <c r="A11" s="29" t="s">
        <v>27</v>
      </c>
      <c r="B11" s="8" t="s">
        <v>28</v>
      </c>
      <c r="C11" s="17">
        <v>18000</v>
      </c>
      <c r="D11" s="17">
        <v>515927</v>
      </c>
      <c r="E11" s="11">
        <f aca="true" t="shared" si="0" ref="E11:E24">(D11/C11)*100</f>
        <v>2866.261111111111</v>
      </c>
      <c r="F11" s="14">
        <f aca="true" t="shared" si="1" ref="F11:F24">(C11/10137204)*100</f>
        <v>0.1775637542659692</v>
      </c>
      <c r="G11" s="14">
        <f aca="true" t="shared" si="2" ref="G11:G24">(D11/11779418)*100</f>
        <v>4.379902300775811</v>
      </c>
    </row>
    <row r="12" spans="1:7" s="3" customFormat="1" ht="16.5" customHeight="1">
      <c r="A12" s="29" t="s">
        <v>33</v>
      </c>
      <c r="B12" s="8" t="s">
        <v>34</v>
      </c>
      <c r="C12" s="17">
        <v>47500</v>
      </c>
      <c r="D12" s="17">
        <v>47500</v>
      </c>
      <c r="E12" s="11">
        <f t="shared" si="0"/>
        <v>100</v>
      </c>
      <c r="F12" s="14">
        <f t="shared" si="1"/>
        <v>0.4685710182018632</v>
      </c>
      <c r="G12" s="14">
        <f t="shared" si="2"/>
        <v>0.4032457291183656</v>
      </c>
    </row>
    <row r="13" spans="1:7" s="3" customFormat="1" ht="17.25" customHeight="1">
      <c r="A13" s="29" t="s">
        <v>231</v>
      </c>
      <c r="B13" s="8" t="s">
        <v>232</v>
      </c>
      <c r="C13" s="17">
        <v>420</v>
      </c>
      <c r="D13" s="17">
        <v>0</v>
      </c>
      <c r="E13" s="11">
        <f t="shared" si="0"/>
        <v>0</v>
      </c>
      <c r="F13" s="14">
        <f t="shared" si="1"/>
        <v>0.0041431542662059475</v>
      </c>
      <c r="G13" s="14">
        <f t="shared" si="2"/>
        <v>0</v>
      </c>
    </row>
    <row r="14" spans="1:7" s="3" customFormat="1" ht="18">
      <c r="A14" s="29" t="s">
        <v>40</v>
      </c>
      <c r="B14" s="8" t="s">
        <v>41</v>
      </c>
      <c r="C14" s="17">
        <v>75080</v>
      </c>
      <c r="D14" s="17">
        <v>60045</v>
      </c>
      <c r="E14" s="11">
        <f t="shared" si="0"/>
        <v>79.9746936600959</v>
      </c>
      <c r="F14" s="14">
        <f t="shared" si="1"/>
        <v>0.7406381483493871</v>
      </c>
      <c r="G14" s="14">
        <f t="shared" si="2"/>
        <v>0.5097450485244687</v>
      </c>
    </row>
    <row r="15" spans="1:7" s="3" customFormat="1" ht="66">
      <c r="A15" s="29" t="s">
        <v>48</v>
      </c>
      <c r="B15" s="8" t="s">
        <v>49</v>
      </c>
      <c r="C15" s="17">
        <v>8679</v>
      </c>
      <c r="D15" s="17">
        <v>948</v>
      </c>
      <c r="E15" s="11">
        <f t="shared" si="0"/>
        <v>10.922917386795714</v>
      </c>
      <c r="F15" s="14">
        <f t="shared" si="1"/>
        <v>0.08561532351524148</v>
      </c>
      <c r="G15" s="14">
        <f t="shared" si="2"/>
        <v>0.008047935814825487</v>
      </c>
    </row>
    <row r="16" spans="1:7" s="3" customFormat="1" ht="34.5" customHeight="1">
      <c r="A16" s="29" t="s">
        <v>52</v>
      </c>
      <c r="B16" s="8" t="s">
        <v>53</v>
      </c>
      <c r="C16" s="17">
        <v>6000</v>
      </c>
      <c r="D16" s="17">
        <v>1000</v>
      </c>
      <c r="E16" s="11">
        <f t="shared" si="0"/>
        <v>16.666666666666664</v>
      </c>
      <c r="F16" s="14">
        <f t="shared" si="1"/>
        <v>0.0591879180886564</v>
      </c>
      <c r="G16" s="14">
        <f t="shared" si="2"/>
        <v>0.00848938377091296</v>
      </c>
    </row>
    <row r="17" spans="1:7" s="3" customFormat="1" ht="81.75" customHeight="1">
      <c r="A17" s="29" t="s">
        <v>56</v>
      </c>
      <c r="B17" s="8" t="s">
        <v>233</v>
      </c>
      <c r="C17" s="17">
        <v>1841098</v>
      </c>
      <c r="D17" s="17">
        <v>1841150</v>
      </c>
      <c r="E17" s="11">
        <f t="shared" si="0"/>
        <v>100.00282440152561</v>
      </c>
      <c r="F17" s="14">
        <f t="shared" si="1"/>
        <v>18.161792936198186</v>
      </c>
      <c r="G17" s="14">
        <f t="shared" si="2"/>
        <v>15.630228929816397</v>
      </c>
    </row>
    <row r="18" spans="1:7" s="3" customFormat="1" ht="17.25" customHeight="1">
      <c r="A18" s="29" t="s">
        <v>83</v>
      </c>
      <c r="B18" s="8" t="s">
        <v>84</v>
      </c>
      <c r="C18" s="17">
        <v>6790664</v>
      </c>
      <c r="D18" s="17">
        <v>6658225</v>
      </c>
      <c r="E18" s="11">
        <f t="shared" si="0"/>
        <v>98.0496899861339</v>
      </c>
      <c r="F18" s="14">
        <f t="shared" si="1"/>
        <v>66.98754409993131</v>
      </c>
      <c r="G18" s="14">
        <f t="shared" si="2"/>
        <v>56.524227258086945</v>
      </c>
    </row>
    <row r="19" spans="1:7" s="3" customFormat="1" ht="18">
      <c r="A19" s="29" t="s">
        <v>92</v>
      </c>
      <c r="B19" s="8" t="s">
        <v>93</v>
      </c>
      <c r="C19" s="178">
        <v>292704</v>
      </c>
      <c r="D19" s="17">
        <v>0</v>
      </c>
      <c r="E19" s="11">
        <f t="shared" si="0"/>
        <v>0</v>
      </c>
      <c r="F19" s="14">
        <f t="shared" si="1"/>
        <v>2.8874233960370135</v>
      </c>
      <c r="G19" s="14">
        <f t="shared" si="2"/>
        <v>0</v>
      </c>
    </row>
    <row r="20" spans="1:7" s="3" customFormat="1" ht="18">
      <c r="A20" s="29" t="s">
        <v>98</v>
      </c>
      <c r="B20" s="8" t="s">
        <v>99</v>
      </c>
      <c r="C20" s="17">
        <v>55000</v>
      </c>
      <c r="D20" s="17">
        <v>52000</v>
      </c>
      <c r="E20" s="11">
        <f t="shared" si="0"/>
        <v>94.54545454545455</v>
      </c>
      <c r="F20" s="14">
        <f t="shared" si="1"/>
        <v>0.5425559158126836</v>
      </c>
      <c r="G20" s="14">
        <f t="shared" si="2"/>
        <v>0.44144795608747395</v>
      </c>
    </row>
    <row r="21" spans="1:7" s="3" customFormat="1" ht="18">
      <c r="A21" s="29" t="s">
        <v>175</v>
      </c>
      <c r="B21" s="8" t="s">
        <v>176</v>
      </c>
      <c r="C21" s="17">
        <v>1003563</v>
      </c>
      <c r="D21" s="17">
        <v>1516000</v>
      </c>
      <c r="E21" s="11">
        <f t="shared" si="0"/>
        <v>151.0617669244482</v>
      </c>
      <c r="F21" s="14">
        <f t="shared" si="1"/>
        <v>9.899800773467714</v>
      </c>
      <c r="G21" s="14">
        <f t="shared" si="2"/>
        <v>12.869905796704048</v>
      </c>
    </row>
    <row r="22" spans="1:7" s="3" customFormat="1" ht="33">
      <c r="A22" s="29" t="s">
        <v>119</v>
      </c>
      <c r="B22" s="8" t="s">
        <v>164</v>
      </c>
      <c r="C22" s="17">
        <v>6496</v>
      </c>
      <c r="D22" s="17">
        <v>0</v>
      </c>
      <c r="E22" s="11">
        <f t="shared" si="0"/>
        <v>0</v>
      </c>
      <c r="F22" s="14">
        <f t="shared" si="1"/>
        <v>0.06408078598398532</v>
      </c>
      <c r="G22" s="14">
        <f t="shared" si="2"/>
        <v>0</v>
      </c>
    </row>
    <row r="23" spans="1:7" s="3" customFormat="1" ht="7.5" customHeight="1">
      <c r="A23" s="62"/>
      <c r="B23" s="48"/>
      <c r="C23" s="16"/>
      <c r="D23" s="16"/>
      <c r="E23" s="10"/>
      <c r="F23" s="13"/>
      <c r="G23" s="13"/>
    </row>
    <row r="24" spans="1:7" ht="15.75" customHeight="1">
      <c r="A24" s="75"/>
      <c r="B24" s="145" t="s">
        <v>126</v>
      </c>
      <c r="C24" s="17">
        <f>SUM(C10:C23)</f>
        <v>10337204</v>
      </c>
      <c r="D24" s="17">
        <f>SUM(D10:D23)</f>
        <v>11809418</v>
      </c>
      <c r="E24" s="11">
        <f t="shared" si="0"/>
        <v>114.24189751890357</v>
      </c>
      <c r="F24" s="14">
        <f t="shared" si="1"/>
        <v>101.9729306029552</v>
      </c>
      <c r="G24" s="14">
        <f t="shared" si="2"/>
        <v>100.2546815131274</v>
      </c>
    </row>
    <row r="25" spans="1:7" s="70" customFormat="1" ht="20.25">
      <c r="A25" s="65"/>
      <c r="B25" s="50"/>
      <c r="C25" s="18"/>
      <c r="D25" s="18"/>
      <c r="E25" s="12"/>
      <c r="F25" s="15"/>
      <c r="G25" s="15"/>
    </row>
    <row r="26" spans="1:2" s="70" customFormat="1" ht="20.25">
      <c r="A26" s="68"/>
      <c r="B26" s="69"/>
    </row>
    <row r="27" spans="1:2" s="70" customFormat="1" ht="20.25">
      <c r="A27" s="68"/>
      <c r="B27" s="69"/>
    </row>
    <row r="28" spans="1:4" s="70" customFormat="1" ht="20.25">
      <c r="A28" s="68"/>
      <c r="B28" s="69"/>
      <c r="C28" s="105"/>
      <c r="D28" s="105"/>
    </row>
    <row r="29" spans="1:2" s="70" customFormat="1" ht="20.25">
      <c r="A29" s="68"/>
      <c r="B29" s="69"/>
    </row>
    <row r="30" spans="1:2" s="70" customFormat="1" ht="20.25">
      <c r="A30" s="68"/>
      <c r="B30" s="69"/>
    </row>
    <row r="31" spans="1:7" ht="20.25">
      <c r="A31" s="68"/>
      <c r="B31" s="69"/>
      <c r="C31" s="70"/>
      <c r="D31" s="70"/>
      <c r="E31" s="70"/>
      <c r="F31" s="70"/>
      <c r="G31" s="70"/>
    </row>
  </sheetData>
  <printOptions/>
  <pageMargins left="0.81" right="0.2362204724409449" top="0.48" bottom="0.31" header="0.4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workbookViewId="0" topLeftCell="A22">
      <selection activeCell="C31" sqref="C31"/>
    </sheetView>
  </sheetViews>
  <sheetFormatPr defaultColWidth="9.00390625" defaultRowHeight="12.75"/>
  <cols>
    <col min="1" max="1" width="8.125" style="51" customWidth="1"/>
    <col min="2" max="2" width="48.125" style="38" customWidth="1"/>
    <col min="3" max="3" width="21.875" style="0" customWidth="1"/>
  </cols>
  <sheetData>
    <row r="1" spans="1:3" s="124" customFormat="1" ht="20.25">
      <c r="A1" s="131" t="s">
        <v>165</v>
      </c>
      <c r="B1" s="123"/>
      <c r="C1" s="121"/>
    </row>
    <row r="2" spans="1:3" ht="20.25">
      <c r="A2" s="86" t="s">
        <v>166</v>
      </c>
      <c r="B2" s="81"/>
      <c r="C2" s="81"/>
    </row>
    <row r="3" spans="1:3" ht="20.25">
      <c r="A3" s="117" t="s">
        <v>167</v>
      </c>
      <c r="B3" s="118"/>
      <c r="C3" s="118"/>
    </row>
    <row r="4" spans="1:3" ht="20.25">
      <c r="A4" s="86" t="s">
        <v>168</v>
      </c>
      <c r="B4" s="81"/>
      <c r="C4" s="81"/>
    </row>
    <row r="5" spans="1:2" ht="12.75">
      <c r="A5"/>
      <c r="B5"/>
    </row>
    <row r="6" spans="1:2" ht="12.75">
      <c r="A6"/>
      <c r="B6"/>
    </row>
    <row r="7" spans="1:2" ht="12.75">
      <c r="A7"/>
      <c r="B7"/>
    </row>
    <row r="8" spans="1:2" ht="12.75">
      <c r="A8"/>
      <c r="B8"/>
    </row>
    <row r="10" spans="1:3" s="3" customFormat="1" ht="12.75" customHeight="1">
      <c r="A10" s="52"/>
      <c r="B10" s="39"/>
      <c r="C10" s="7"/>
    </row>
    <row r="11" spans="1:3" s="35" customFormat="1" ht="16.5">
      <c r="A11" s="29" t="s">
        <v>163</v>
      </c>
      <c r="B11" s="40" t="s">
        <v>4</v>
      </c>
      <c r="C11" s="34" t="s">
        <v>169</v>
      </c>
    </row>
    <row r="12" spans="1:3" s="3" customFormat="1" ht="16.5">
      <c r="A12" s="29"/>
      <c r="B12" s="41"/>
      <c r="C12" s="34" t="s">
        <v>170</v>
      </c>
    </row>
    <row r="13" spans="1:3" s="3" customFormat="1" ht="16.5">
      <c r="A13" s="29"/>
      <c r="B13" s="41"/>
      <c r="C13" s="34" t="s">
        <v>11</v>
      </c>
    </row>
    <row r="14" spans="1:3" s="3" customFormat="1" ht="12.75" customHeight="1">
      <c r="A14" s="31"/>
      <c r="B14" s="42"/>
      <c r="C14" s="5"/>
    </row>
    <row r="15" spans="1:3" ht="12.75">
      <c r="A15" s="53"/>
      <c r="B15" s="76">
        <v>1</v>
      </c>
      <c r="C15" s="77">
        <v>3</v>
      </c>
    </row>
    <row r="16" spans="1:3" s="3" customFormat="1" ht="16.5" customHeight="1">
      <c r="A16" s="29" t="s">
        <v>16</v>
      </c>
      <c r="B16" s="8" t="s">
        <v>130</v>
      </c>
      <c r="C16" s="17">
        <v>195000</v>
      </c>
    </row>
    <row r="17" spans="1:3" s="3" customFormat="1" ht="17.25" customHeight="1">
      <c r="A17" s="29" t="s">
        <v>27</v>
      </c>
      <c r="B17" s="8" t="s">
        <v>28</v>
      </c>
      <c r="C17" s="17">
        <v>20000</v>
      </c>
    </row>
    <row r="18" spans="1:3" s="3" customFormat="1" ht="16.5" customHeight="1">
      <c r="A18" s="29" t="s">
        <v>33</v>
      </c>
      <c r="B18" s="8" t="s">
        <v>34</v>
      </c>
      <c r="C18" s="17">
        <v>62500</v>
      </c>
    </row>
    <row r="19" spans="1:3" s="3" customFormat="1" ht="17.25" customHeight="1">
      <c r="A19" s="29" t="s">
        <v>40</v>
      </c>
      <c r="B19" s="8" t="s">
        <v>41</v>
      </c>
      <c r="C19" s="17">
        <v>57684</v>
      </c>
    </row>
    <row r="20" spans="1:3" s="3" customFormat="1" ht="66">
      <c r="A20" s="29" t="s">
        <v>48</v>
      </c>
      <c r="B20" s="8" t="s">
        <v>49</v>
      </c>
      <c r="C20" s="17">
        <v>896</v>
      </c>
    </row>
    <row r="21" spans="1:3" s="3" customFormat="1" ht="33">
      <c r="A21" s="29" t="s">
        <v>52</v>
      </c>
      <c r="B21" s="8" t="s">
        <v>53</v>
      </c>
      <c r="C21" s="17"/>
    </row>
    <row r="22" spans="1:3" s="3" customFormat="1" ht="66">
      <c r="A22" s="29" t="s">
        <v>56</v>
      </c>
      <c r="B22" s="8" t="s">
        <v>57</v>
      </c>
      <c r="C22" s="17">
        <v>1586644</v>
      </c>
    </row>
    <row r="23" spans="1:3" s="3" customFormat="1" ht="17.25" customHeight="1">
      <c r="A23" s="29" t="s">
        <v>83</v>
      </c>
      <c r="B23" s="8" t="s">
        <v>84</v>
      </c>
      <c r="C23" s="17">
        <v>6161411</v>
      </c>
    </row>
    <row r="24" spans="1:3" s="3" customFormat="1" ht="17.25" customHeight="1">
      <c r="A24" s="29" t="s">
        <v>92</v>
      </c>
      <c r="B24" s="8" t="s">
        <v>93</v>
      </c>
      <c r="C24" s="17">
        <v>15298</v>
      </c>
    </row>
    <row r="25" spans="1:3" s="3" customFormat="1" ht="18">
      <c r="A25" s="29" t="s">
        <v>98</v>
      </c>
      <c r="B25" s="8" t="s">
        <v>99</v>
      </c>
      <c r="C25" s="17">
        <v>47200</v>
      </c>
    </row>
    <row r="26" spans="1:3" s="3" customFormat="1" ht="18">
      <c r="A26" s="29" t="s">
        <v>103</v>
      </c>
      <c r="B26" s="8" t="s">
        <v>104</v>
      </c>
      <c r="C26" s="17">
        <v>761743</v>
      </c>
    </row>
    <row r="27" spans="1:3" s="3" customFormat="1" ht="33">
      <c r="A27" s="29" t="s">
        <v>119</v>
      </c>
      <c r="B27" s="8" t="s">
        <v>164</v>
      </c>
      <c r="C27" s="17">
        <v>18238</v>
      </c>
    </row>
    <row r="28" spans="1:3" s="3" customFormat="1" ht="33">
      <c r="A28" s="29" t="s">
        <v>123</v>
      </c>
      <c r="B28" s="8" t="s">
        <v>124</v>
      </c>
      <c r="C28" s="17">
        <v>200</v>
      </c>
    </row>
    <row r="29" spans="1:3" ht="12" customHeight="1">
      <c r="A29" s="60"/>
      <c r="B29" s="47"/>
      <c r="C29" s="17"/>
    </row>
    <row r="30" spans="1:3" ht="12" customHeight="1">
      <c r="A30" s="62"/>
      <c r="B30" s="48"/>
      <c r="C30" s="16"/>
    </row>
    <row r="31" spans="1:3" s="3" customFormat="1" ht="17.25" customHeight="1">
      <c r="A31" s="75"/>
      <c r="B31" s="49" t="s">
        <v>126</v>
      </c>
      <c r="C31" s="17">
        <f>SUM(C16:C28)</f>
        <v>8926814</v>
      </c>
    </row>
    <row r="32" spans="1:3" ht="12" customHeight="1">
      <c r="A32" s="65"/>
      <c r="B32" s="50"/>
      <c r="C32" s="18"/>
    </row>
    <row r="33" spans="1:2" s="70" customFormat="1" ht="20.25">
      <c r="A33" s="68"/>
      <c r="B33" s="69"/>
    </row>
  </sheetData>
  <printOptions/>
  <pageMargins left="1.09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="60" zoomScaleNormal="60" workbookViewId="0" topLeftCell="A1">
      <selection activeCell="D17" sqref="D17"/>
    </sheetView>
  </sheetViews>
  <sheetFormatPr defaultColWidth="9.00390625" defaultRowHeight="12.75"/>
  <cols>
    <col min="1" max="1" width="8.125" style="51" customWidth="1"/>
    <col min="2" max="2" width="48.125" style="38" customWidth="1"/>
    <col min="3" max="4" width="18.625" style="0" customWidth="1"/>
    <col min="5" max="5" width="10.00390625" style="0" customWidth="1"/>
    <col min="6" max="7" width="13.00390625" style="0" customWidth="1"/>
    <col min="8" max="8" width="18.25390625" style="0" customWidth="1"/>
  </cols>
  <sheetData>
    <row r="1" spans="1:7" s="134" customFormat="1" ht="20.25">
      <c r="A1" s="131" t="s">
        <v>162</v>
      </c>
      <c r="B1" s="132"/>
      <c r="C1" s="133"/>
      <c r="D1" s="133"/>
      <c r="E1" s="133"/>
      <c r="F1" s="133"/>
      <c r="G1" s="133"/>
    </row>
    <row r="2" spans="1:7" s="136" customFormat="1" ht="20.25">
      <c r="A2" s="86" t="s">
        <v>171</v>
      </c>
      <c r="B2" s="135"/>
      <c r="C2" s="135"/>
      <c r="D2" s="135"/>
      <c r="E2" s="135"/>
      <c r="F2" s="135"/>
      <c r="G2" s="135"/>
    </row>
    <row r="4" spans="1:7" s="3" customFormat="1" ht="9" customHeight="1">
      <c r="A4" s="52"/>
      <c r="B4" s="39"/>
      <c r="C4" s="7"/>
      <c r="D4" s="7"/>
      <c r="E4" s="7"/>
      <c r="F4" s="32"/>
      <c r="G4" s="33"/>
    </row>
    <row r="5" spans="1:7" s="35" customFormat="1" ht="16.5">
      <c r="A5" s="29" t="s">
        <v>163</v>
      </c>
      <c r="B5" s="40" t="s">
        <v>4</v>
      </c>
      <c r="C5" s="34" t="s">
        <v>5</v>
      </c>
      <c r="D5" s="34" t="s">
        <v>6</v>
      </c>
      <c r="E5" s="34" t="s">
        <v>7</v>
      </c>
      <c r="F5" s="82" t="s">
        <v>8</v>
      </c>
      <c r="G5" s="83"/>
    </row>
    <row r="6" spans="1:7" s="3" customFormat="1" ht="16.5">
      <c r="A6" s="29"/>
      <c r="B6" s="41"/>
      <c r="C6" s="34" t="s">
        <v>10</v>
      </c>
      <c r="D6" s="34" t="s">
        <v>172</v>
      </c>
      <c r="E6" s="34" t="s">
        <v>12</v>
      </c>
      <c r="F6" s="36" t="s">
        <v>13</v>
      </c>
      <c r="G6" s="36" t="s">
        <v>14</v>
      </c>
    </row>
    <row r="7" spans="1:7" s="3" customFormat="1" ht="16.5">
      <c r="A7" s="29"/>
      <c r="B7" s="41"/>
      <c r="C7" s="34" t="s">
        <v>173</v>
      </c>
      <c r="D7" s="4"/>
      <c r="E7" s="28" t="s">
        <v>15</v>
      </c>
      <c r="F7" s="34" t="s">
        <v>11</v>
      </c>
      <c r="G7" s="34" t="s">
        <v>172</v>
      </c>
    </row>
    <row r="8" spans="1:7" s="3" customFormat="1" ht="9" customHeight="1">
      <c r="A8" s="31"/>
      <c r="B8" s="42"/>
      <c r="C8" s="5"/>
      <c r="D8" s="5"/>
      <c r="E8" s="5"/>
      <c r="F8" s="5"/>
      <c r="G8" s="5"/>
    </row>
    <row r="9" spans="1:7" ht="12.75">
      <c r="A9" s="53"/>
      <c r="B9" s="76">
        <v>1</v>
      </c>
      <c r="C9" s="77">
        <v>2</v>
      </c>
      <c r="D9" s="77">
        <v>3</v>
      </c>
      <c r="E9" s="2">
        <v>4</v>
      </c>
      <c r="F9" s="2">
        <v>5</v>
      </c>
      <c r="G9" s="2">
        <v>6</v>
      </c>
    </row>
    <row r="10" spans="1:7" s="3" customFormat="1" ht="16.5" customHeight="1">
      <c r="A10" s="137" t="s">
        <v>16</v>
      </c>
      <c r="B10" s="138" t="s">
        <v>17</v>
      </c>
      <c r="C10" s="139"/>
      <c r="D10" s="139"/>
      <c r="E10" s="140"/>
      <c r="F10" s="141"/>
      <c r="G10" s="141"/>
    </row>
    <row r="11" spans="1:7" s="3" customFormat="1" ht="16.5" customHeight="1">
      <c r="A11" s="137" t="s">
        <v>27</v>
      </c>
      <c r="B11" s="138" t="s">
        <v>28</v>
      </c>
      <c r="C11" s="139"/>
      <c r="D11" s="139"/>
      <c r="E11" s="140"/>
      <c r="F11" s="141"/>
      <c r="G11" s="141"/>
    </row>
    <row r="12" spans="1:7" s="3" customFormat="1" ht="16.5" customHeight="1">
      <c r="A12" s="137" t="s">
        <v>33</v>
      </c>
      <c r="B12" s="138" t="s">
        <v>34</v>
      </c>
      <c r="C12" s="139"/>
      <c r="D12" s="139"/>
      <c r="E12" s="140"/>
      <c r="F12" s="141"/>
      <c r="G12" s="141"/>
    </row>
    <row r="13" spans="1:7" s="3" customFormat="1" ht="17.25" customHeight="1">
      <c r="A13" s="137" t="s">
        <v>40</v>
      </c>
      <c r="B13" s="138" t="s">
        <v>41</v>
      </c>
      <c r="C13" s="139"/>
      <c r="D13" s="139"/>
      <c r="E13" s="140"/>
      <c r="F13" s="141"/>
      <c r="G13" s="141"/>
    </row>
    <row r="14" spans="1:7" s="3" customFormat="1" ht="66">
      <c r="A14" s="137" t="s">
        <v>48</v>
      </c>
      <c r="B14" s="138" t="s">
        <v>49</v>
      </c>
      <c r="C14" s="139"/>
      <c r="D14" s="139"/>
      <c r="E14" s="140"/>
      <c r="F14" s="141"/>
      <c r="G14" s="141"/>
    </row>
    <row r="15" spans="1:7" s="3" customFormat="1" ht="33">
      <c r="A15" s="137" t="s">
        <v>52</v>
      </c>
      <c r="B15" s="138" t="s">
        <v>53</v>
      </c>
      <c r="C15" s="139"/>
      <c r="D15" s="139"/>
      <c r="E15" s="140"/>
      <c r="F15" s="141"/>
      <c r="G15" s="141"/>
    </row>
    <row r="16" spans="1:7" s="3" customFormat="1" ht="66">
      <c r="A16" s="137" t="s">
        <v>56</v>
      </c>
      <c r="B16" s="138" t="s">
        <v>57</v>
      </c>
      <c r="C16" s="139"/>
      <c r="D16" s="139"/>
      <c r="E16" s="140"/>
      <c r="F16" s="141"/>
      <c r="G16" s="141"/>
    </row>
    <row r="17" spans="1:7" s="3" customFormat="1" ht="17.25" customHeight="1">
      <c r="A17" s="137" t="s">
        <v>83</v>
      </c>
      <c r="B17" s="138" t="s">
        <v>84</v>
      </c>
      <c r="C17" s="139"/>
      <c r="D17" s="139"/>
      <c r="E17" s="140"/>
      <c r="F17" s="141"/>
      <c r="G17" s="141"/>
    </row>
    <row r="18" spans="1:7" s="3" customFormat="1" ht="17.25" customHeight="1">
      <c r="A18" s="137" t="s">
        <v>92</v>
      </c>
      <c r="B18" s="138" t="s">
        <v>93</v>
      </c>
      <c r="C18" s="139"/>
      <c r="D18" s="139"/>
      <c r="E18" s="140"/>
      <c r="F18" s="141"/>
      <c r="G18" s="141"/>
    </row>
    <row r="19" spans="1:7" s="3" customFormat="1" ht="18">
      <c r="A19" s="137" t="s">
        <v>98</v>
      </c>
      <c r="B19" s="138" t="s">
        <v>174</v>
      </c>
      <c r="C19" s="139"/>
      <c r="D19" s="139"/>
      <c r="E19" s="140"/>
      <c r="F19" s="141"/>
      <c r="G19" s="141"/>
    </row>
    <row r="20" spans="1:7" s="3" customFormat="1" ht="18">
      <c r="A20" s="137" t="s">
        <v>175</v>
      </c>
      <c r="B20" s="138" t="s">
        <v>176</v>
      </c>
      <c r="C20" s="139"/>
      <c r="D20" s="139"/>
      <c r="E20" s="140"/>
      <c r="F20" s="141"/>
      <c r="G20" s="141"/>
    </row>
    <row r="21" spans="1:7" s="3" customFormat="1" ht="18">
      <c r="A21" s="137" t="s">
        <v>103</v>
      </c>
      <c r="B21" s="138" t="s">
        <v>104</v>
      </c>
      <c r="C21" s="139"/>
      <c r="D21" s="139"/>
      <c r="E21" s="140"/>
      <c r="F21" s="141"/>
      <c r="G21" s="141"/>
    </row>
    <row r="22" spans="1:7" s="3" customFormat="1" ht="33">
      <c r="A22" s="137" t="s">
        <v>119</v>
      </c>
      <c r="B22" s="138" t="s">
        <v>164</v>
      </c>
      <c r="C22" s="139"/>
      <c r="D22" s="139"/>
      <c r="E22" s="140"/>
      <c r="F22" s="141"/>
      <c r="G22" s="141"/>
    </row>
    <row r="23" spans="1:7" s="3" customFormat="1" ht="33">
      <c r="A23" s="137" t="s">
        <v>123</v>
      </c>
      <c r="B23" s="138" t="s">
        <v>124</v>
      </c>
      <c r="C23" s="139"/>
      <c r="D23" s="139"/>
      <c r="E23" s="140"/>
      <c r="F23" s="141"/>
      <c r="G23" s="141"/>
    </row>
    <row r="24" spans="1:7" ht="12" customHeight="1">
      <c r="A24" s="60"/>
      <c r="B24" s="47"/>
      <c r="C24" s="17"/>
      <c r="D24" s="17"/>
      <c r="E24" s="11"/>
      <c r="F24" s="14"/>
      <c r="G24" s="14"/>
    </row>
    <row r="25" spans="1:7" ht="8.25" customHeight="1">
      <c r="A25" s="62"/>
      <c r="B25" s="48"/>
      <c r="C25" s="16"/>
      <c r="D25" s="16"/>
      <c r="E25" s="10"/>
      <c r="F25" s="13"/>
      <c r="G25" s="13"/>
    </row>
    <row r="26" spans="1:7" s="3" customFormat="1" ht="17.25" customHeight="1">
      <c r="A26" s="75"/>
      <c r="B26" s="49" t="s">
        <v>126</v>
      </c>
      <c r="C26" s="17"/>
      <c r="D26" s="17"/>
      <c r="E26" s="78"/>
      <c r="F26" s="79"/>
      <c r="G26" s="79"/>
    </row>
    <row r="27" spans="1:7" ht="8.25" customHeight="1">
      <c r="A27" s="65"/>
      <c r="B27" s="50"/>
      <c r="C27" s="18"/>
      <c r="D27" s="18"/>
      <c r="E27" s="12"/>
      <c r="F27" s="15"/>
      <c r="G27" s="15"/>
    </row>
    <row r="28" spans="1:2" s="70" customFormat="1" ht="20.25">
      <c r="A28" s="68"/>
      <c r="B28" s="69"/>
    </row>
    <row r="29" spans="1:2" s="70" customFormat="1" ht="20.25">
      <c r="A29" s="68"/>
      <c r="B29" s="69"/>
    </row>
    <row r="30" spans="1:4" s="70" customFormat="1" ht="20.25">
      <c r="A30" s="68"/>
      <c r="B30" s="69"/>
      <c r="C30" s="105"/>
      <c r="D30" s="105"/>
    </row>
    <row r="31" spans="1:2" s="70" customFormat="1" ht="20.25">
      <c r="A31" s="68"/>
      <c r="B31" s="69"/>
    </row>
    <row r="32" spans="1:2" s="70" customFormat="1" ht="20.25">
      <c r="A32" s="68"/>
      <c r="B32" s="69"/>
    </row>
    <row r="33" spans="1:2" s="70" customFormat="1" ht="20.25">
      <c r="A33" s="68"/>
      <c r="B33" s="69"/>
    </row>
  </sheetData>
  <printOptions/>
  <pageMargins left="0.8267716535433072" right="0.2362204724409449" top="0.4724409448818898" bottom="0.31496062992125984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6"/>
  <sheetViews>
    <sheetView zoomScale="60" zoomScaleNormal="60" workbookViewId="0" topLeftCell="A1">
      <selection activeCell="E11" sqref="E11"/>
    </sheetView>
  </sheetViews>
  <sheetFormatPr defaultColWidth="9.00390625" defaultRowHeight="12.75"/>
  <cols>
    <col min="1" max="1" width="5.00390625" style="51" customWidth="1"/>
    <col min="2" max="2" width="8.125" style="51" customWidth="1"/>
    <col min="3" max="3" width="7.00390625" style="51" customWidth="1"/>
    <col min="4" max="4" width="48.125" style="38" customWidth="1"/>
    <col min="5" max="6" width="18.625" style="0" customWidth="1"/>
    <col min="7" max="7" width="10.00390625" style="0" customWidth="1"/>
    <col min="8" max="9" width="13.00390625" style="0" customWidth="1"/>
    <col min="10" max="10" width="18.25390625" style="0" customWidth="1"/>
  </cols>
  <sheetData>
    <row r="1" spans="1:9" s="124" customFormat="1" ht="26.25">
      <c r="A1" s="120" t="s">
        <v>0</v>
      </c>
      <c r="B1" s="121"/>
      <c r="C1" s="122"/>
      <c r="D1" s="123"/>
      <c r="E1" s="121"/>
      <c r="F1" s="121"/>
      <c r="G1" s="121"/>
      <c r="H1" s="121"/>
      <c r="I1" s="121"/>
    </row>
    <row r="2" spans="1:9" ht="26.25">
      <c r="A2" s="80" t="s">
        <v>177</v>
      </c>
      <c r="B2" s="84"/>
      <c r="C2" s="81"/>
      <c r="D2" s="85"/>
      <c r="E2" s="81"/>
      <c r="F2" s="81"/>
      <c r="G2" s="81"/>
      <c r="H2" s="81"/>
      <c r="I2" s="81"/>
    </row>
    <row r="3" ht="6.75" customHeight="1"/>
    <row r="4" spans="1:9" s="3" customFormat="1" ht="12.75" customHeight="1">
      <c r="A4" s="52"/>
      <c r="B4" s="52"/>
      <c r="C4" s="52"/>
      <c r="D4" s="39"/>
      <c r="E4" s="7"/>
      <c r="F4" s="7"/>
      <c r="G4" s="7"/>
      <c r="H4" s="32"/>
      <c r="I4" s="33"/>
    </row>
    <row r="5" spans="1:9" s="35" customFormat="1" ht="16.5">
      <c r="A5" s="29" t="s">
        <v>1</v>
      </c>
      <c r="B5" s="29" t="s">
        <v>2</v>
      </c>
      <c r="C5" s="29" t="s">
        <v>3</v>
      </c>
      <c r="D5" s="40" t="s">
        <v>4</v>
      </c>
      <c r="E5" s="34" t="s">
        <v>5</v>
      </c>
      <c r="F5" s="34" t="s">
        <v>6</v>
      </c>
      <c r="G5" s="34" t="s">
        <v>7</v>
      </c>
      <c r="H5" s="82" t="s">
        <v>8</v>
      </c>
      <c r="I5" s="83"/>
    </row>
    <row r="6" spans="1:9" s="3" customFormat="1" ht="16.5">
      <c r="A6" s="29"/>
      <c r="B6" s="29" t="s">
        <v>9</v>
      </c>
      <c r="C6" s="29"/>
      <c r="D6" s="41"/>
      <c r="E6" s="34" t="s">
        <v>10</v>
      </c>
      <c r="F6" s="34" t="s">
        <v>172</v>
      </c>
      <c r="G6" s="34" t="s">
        <v>12</v>
      </c>
      <c r="H6" s="36" t="s">
        <v>13</v>
      </c>
      <c r="I6" s="36" t="s">
        <v>14</v>
      </c>
    </row>
    <row r="7" spans="1:9" s="3" customFormat="1" ht="16.5">
      <c r="A7" s="29"/>
      <c r="B7" s="29"/>
      <c r="C7" s="29"/>
      <c r="D7" s="41"/>
      <c r="E7" s="34" t="s">
        <v>173</v>
      </c>
      <c r="F7" s="4"/>
      <c r="G7" s="28" t="s">
        <v>15</v>
      </c>
      <c r="H7" s="34" t="s">
        <v>11</v>
      </c>
      <c r="I7" s="34" t="s">
        <v>172</v>
      </c>
    </row>
    <row r="8" spans="1:9" s="3" customFormat="1" ht="12.75" customHeight="1">
      <c r="A8" s="31"/>
      <c r="B8" s="31"/>
      <c r="C8" s="31"/>
      <c r="D8" s="42"/>
      <c r="E8" s="5"/>
      <c r="F8" s="5"/>
      <c r="G8" s="5"/>
      <c r="H8" s="5"/>
      <c r="I8" s="5"/>
    </row>
    <row r="9" spans="1:9" ht="12.75">
      <c r="A9" s="53"/>
      <c r="B9" s="53"/>
      <c r="C9" s="53"/>
      <c r="D9" s="43">
        <v>1</v>
      </c>
      <c r="E9" s="1">
        <v>2</v>
      </c>
      <c r="F9" s="1">
        <v>3</v>
      </c>
      <c r="G9" s="2">
        <v>4</v>
      </c>
      <c r="H9" s="2">
        <v>5</v>
      </c>
      <c r="I9" s="2">
        <v>6</v>
      </c>
    </row>
    <row r="10" spans="1:9" ht="13.5" customHeight="1">
      <c r="A10" s="54"/>
      <c r="B10" s="54"/>
      <c r="C10" s="54"/>
      <c r="D10" s="44"/>
      <c r="E10" s="16"/>
      <c r="F10" s="16"/>
      <c r="G10" s="10"/>
      <c r="H10" s="13"/>
      <c r="I10" s="13"/>
    </row>
    <row r="11" spans="1:9" s="3" customFormat="1" ht="16.5" customHeight="1">
      <c r="A11" s="29" t="s">
        <v>16</v>
      </c>
      <c r="B11" s="29"/>
      <c r="C11" s="29"/>
      <c r="D11" s="8" t="s">
        <v>17</v>
      </c>
      <c r="E11" s="17"/>
      <c r="F11" s="17"/>
      <c r="G11" s="11"/>
      <c r="H11" s="14"/>
      <c r="I11" s="14"/>
    </row>
    <row r="12" spans="1:9" s="3" customFormat="1" ht="12.75" customHeight="1">
      <c r="A12" s="55"/>
      <c r="B12" s="55"/>
      <c r="C12" s="55"/>
      <c r="D12" s="6"/>
      <c r="E12" s="17"/>
      <c r="F12" s="17"/>
      <c r="G12" s="11"/>
      <c r="H12" s="14"/>
      <c r="I12" s="14"/>
    </row>
    <row r="13" spans="1:9" s="3" customFormat="1" ht="36.75" customHeight="1">
      <c r="A13" s="29"/>
      <c r="B13" s="29" t="s">
        <v>18</v>
      </c>
      <c r="C13" s="29"/>
      <c r="D13" s="8" t="s">
        <v>19</v>
      </c>
      <c r="E13" s="17"/>
      <c r="F13" s="17"/>
      <c r="G13" s="11"/>
      <c r="H13" s="14"/>
      <c r="I13" s="14"/>
    </row>
    <row r="14" spans="1:9" s="3" customFormat="1" ht="52.5" customHeight="1">
      <c r="A14" s="29"/>
      <c r="B14" s="29"/>
      <c r="C14" s="29" t="s">
        <v>178</v>
      </c>
      <c r="D14" s="9" t="s">
        <v>20</v>
      </c>
      <c r="E14" s="17"/>
      <c r="F14" s="17"/>
      <c r="G14" s="11"/>
      <c r="H14" s="14"/>
      <c r="I14" s="14"/>
    </row>
    <row r="15" spans="1:9" s="3" customFormat="1" ht="52.5" customHeight="1">
      <c r="A15" s="29"/>
      <c r="B15" s="29"/>
      <c r="C15" s="29" t="s">
        <v>179</v>
      </c>
      <c r="D15" s="9" t="s">
        <v>21</v>
      </c>
      <c r="E15" s="17"/>
      <c r="F15" s="17"/>
      <c r="G15" s="11"/>
      <c r="H15" s="14"/>
      <c r="I15" s="14"/>
    </row>
    <row r="16" spans="1:9" s="3" customFormat="1" ht="12.75" customHeight="1">
      <c r="A16" s="55"/>
      <c r="B16" s="55"/>
      <c r="C16" s="55"/>
      <c r="D16" s="6"/>
      <c r="E16" s="17"/>
      <c r="F16" s="17"/>
      <c r="G16" s="11"/>
      <c r="H16" s="14"/>
      <c r="I16" s="14"/>
    </row>
    <row r="17" spans="1:9" s="3" customFormat="1" ht="82.5">
      <c r="A17" s="29"/>
      <c r="B17" s="29" t="s">
        <v>22</v>
      </c>
      <c r="C17" s="29"/>
      <c r="D17" s="8" t="s">
        <v>23</v>
      </c>
      <c r="E17" s="17"/>
      <c r="F17" s="17"/>
      <c r="G17" s="11"/>
      <c r="H17" s="14"/>
      <c r="I17" s="14"/>
    </row>
    <row r="18" spans="1:9" s="3" customFormat="1" ht="52.5" customHeight="1">
      <c r="A18" s="29"/>
      <c r="B18" s="29"/>
      <c r="C18" s="29" t="s">
        <v>178</v>
      </c>
      <c r="D18" s="9" t="s">
        <v>20</v>
      </c>
      <c r="E18" s="17"/>
      <c r="F18" s="17"/>
      <c r="G18" s="11"/>
      <c r="H18" s="14"/>
      <c r="I18" s="14"/>
    </row>
    <row r="19" spans="1:9" s="3" customFormat="1" ht="12.75" customHeight="1">
      <c r="A19" s="29"/>
      <c r="B19" s="29"/>
      <c r="C19" s="29"/>
      <c r="D19" s="6"/>
      <c r="E19" s="17"/>
      <c r="F19" s="17"/>
      <c r="G19" s="11"/>
      <c r="H19" s="14"/>
      <c r="I19" s="14"/>
    </row>
    <row r="20" spans="1:9" s="3" customFormat="1" ht="18">
      <c r="A20" s="29"/>
      <c r="B20" s="29" t="s">
        <v>24</v>
      </c>
      <c r="C20" s="29"/>
      <c r="D20" s="8" t="s">
        <v>25</v>
      </c>
      <c r="E20" s="17"/>
      <c r="F20" s="17"/>
      <c r="G20" s="11"/>
      <c r="H20" s="14"/>
      <c r="I20" s="14"/>
    </row>
    <row r="21" spans="1:9" s="3" customFormat="1" ht="82.5">
      <c r="A21" s="29"/>
      <c r="B21" s="29"/>
      <c r="C21" s="29" t="s">
        <v>180</v>
      </c>
      <c r="D21" s="9" t="s">
        <v>26</v>
      </c>
      <c r="E21" s="17"/>
      <c r="F21" s="17"/>
      <c r="G21" s="11"/>
      <c r="H21" s="14"/>
      <c r="I21" s="14"/>
    </row>
    <row r="22" spans="1:9" s="3" customFormat="1" ht="18">
      <c r="A22" s="29"/>
      <c r="B22" s="29"/>
      <c r="C22" s="29" t="s">
        <v>181</v>
      </c>
      <c r="D22" s="9" t="s">
        <v>47</v>
      </c>
      <c r="E22" s="17"/>
      <c r="F22" s="17"/>
      <c r="G22" s="11"/>
      <c r="H22" s="14"/>
      <c r="I22" s="14"/>
    </row>
    <row r="23" spans="1:9" s="3" customFormat="1" ht="66">
      <c r="A23" s="29"/>
      <c r="B23" s="29"/>
      <c r="C23" s="29" t="s">
        <v>182</v>
      </c>
      <c r="D23" s="9" t="s">
        <v>183</v>
      </c>
      <c r="E23" s="17"/>
      <c r="F23" s="17"/>
      <c r="G23" s="11"/>
      <c r="H23" s="14"/>
      <c r="I23" s="14"/>
    </row>
    <row r="24" spans="1:9" s="3" customFormat="1" ht="66">
      <c r="A24" s="29"/>
      <c r="B24" s="29"/>
      <c r="C24" s="29" t="s">
        <v>184</v>
      </c>
      <c r="D24" s="9" t="s">
        <v>185</v>
      </c>
      <c r="E24" s="17"/>
      <c r="F24" s="17"/>
      <c r="H24" s="4"/>
      <c r="I24" s="4"/>
    </row>
    <row r="25" spans="1:9" s="3" customFormat="1" ht="66" customHeight="1">
      <c r="A25" s="29"/>
      <c r="B25" s="29"/>
      <c r="C25" s="29" t="s">
        <v>186</v>
      </c>
      <c r="D25" s="9" t="s">
        <v>187</v>
      </c>
      <c r="E25" s="17"/>
      <c r="F25" s="17"/>
      <c r="G25" s="11"/>
      <c r="H25" s="14"/>
      <c r="I25" s="14"/>
    </row>
    <row r="26" spans="1:9" s="3" customFormat="1" ht="12.75" customHeight="1">
      <c r="A26" s="56"/>
      <c r="B26" s="56"/>
      <c r="C26" s="56"/>
      <c r="D26" s="22"/>
      <c r="E26" s="18"/>
      <c r="F26" s="18"/>
      <c r="G26" s="11"/>
      <c r="H26" s="14"/>
      <c r="I26" s="14"/>
    </row>
    <row r="27" spans="1:9" s="72" customFormat="1" ht="12.75" customHeight="1">
      <c r="A27" s="71"/>
      <c r="B27" s="71"/>
      <c r="C27" s="71"/>
      <c r="D27" s="20"/>
      <c r="E27" s="21"/>
      <c r="F27" s="142"/>
      <c r="G27" s="143"/>
      <c r="H27" s="144"/>
      <c r="I27" s="144"/>
    </row>
    <row r="28" spans="1:9" s="3" customFormat="1" ht="12.75" customHeight="1">
      <c r="A28" s="57"/>
      <c r="B28" s="57"/>
      <c r="C28" s="57"/>
      <c r="D28" s="45"/>
      <c r="E28" s="16"/>
      <c r="F28" s="142"/>
      <c r="G28" s="10"/>
      <c r="H28" s="13"/>
      <c r="I28" s="13"/>
    </row>
    <row r="29" spans="1:9" s="3" customFormat="1" ht="16.5" customHeight="1">
      <c r="A29" s="29" t="s">
        <v>27</v>
      </c>
      <c r="B29" s="29"/>
      <c r="C29" s="29"/>
      <c r="D29" s="8" t="s">
        <v>28</v>
      </c>
      <c r="E29" s="17"/>
      <c r="F29" s="17"/>
      <c r="G29" s="11"/>
      <c r="H29" s="14"/>
      <c r="I29" s="14"/>
    </row>
    <row r="30" spans="1:9" s="3" customFormat="1" ht="12.75" customHeight="1">
      <c r="A30" s="29"/>
      <c r="B30" s="29"/>
      <c r="C30" s="29"/>
      <c r="D30" s="6"/>
      <c r="E30" s="17"/>
      <c r="F30" s="17"/>
      <c r="G30" s="11"/>
      <c r="H30" s="14"/>
      <c r="I30" s="14"/>
    </row>
    <row r="31" spans="1:9" s="3" customFormat="1" ht="18">
      <c r="A31" s="29"/>
      <c r="B31" s="29" t="s">
        <v>29</v>
      </c>
      <c r="C31" s="29"/>
      <c r="D31" s="8" t="s">
        <v>30</v>
      </c>
      <c r="E31" s="17"/>
      <c r="F31" s="17"/>
      <c r="G31" s="11"/>
      <c r="H31" s="14"/>
      <c r="I31" s="14"/>
    </row>
    <row r="32" spans="1:10" s="3" customFormat="1" ht="69.75" customHeight="1">
      <c r="A32" s="29"/>
      <c r="B32" s="29"/>
      <c r="C32" s="29" t="s">
        <v>179</v>
      </c>
      <c r="D32" s="9" t="s">
        <v>188</v>
      </c>
      <c r="E32" s="17"/>
      <c r="F32" s="17"/>
      <c r="G32" s="11"/>
      <c r="H32" s="14"/>
      <c r="I32" s="14"/>
      <c r="J32" s="25"/>
    </row>
    <row r="33" spans="1:9" s="3" customFormat="1" ht="12.75" customHeight="1">
      <c r="A33" s="56"/>
      <c r="B33" s="56"/>
      <c r="C33" s="56"/>
      <c r="D33" s="22"/>
      <c r="E33" s="18"/>
      <c r="F33" s="18"/>
      <c r="G33" s="11"/>
      <c r="H33" s="14"/>
      <c r="I33" s="14"/>
    </row>
    <row r="34" spans="1:9" s="72" customFormat="1" ht="12.75" customHeight="1">
      <c r="A34" s="71"/>
      <c r="B34" s="71"/>
      <c r="C34" s="71"/>
      <c r="D34" s="20"/>
      <c r="E34" s="21"/>
      <c r="F34" s="73"/>
      <c r="G34" s="26"/>
      <c r="H34" s="27"/>
      <c r="I34" s="27"/>
    </row>
    <row r="35" spans="1:9" s="3" customFormat="1" ht="12.75" customHeight="1">
      <c r="A35" s="57"/>
      <c r="B35" s="57"/>
      <c r="C35" s="57"/>
      <c r="D35" s="45"/>
      <c r="E35" s="16"/>
      <c r="F35" s="142"/>
      <c r="G35" s="10"/>
      <c r="H35" s="13"/>
      <c r="I35" s="13"/>
    </row>
    <row r="36" spans="1:9" s="3" customFormat="1" ht="16.5" customHeight="1">
      <c r="A36" s="29" t="s">
        <v>33</v>
      </c>
      <c r="B36" s="29"/>
      <c r="C36" s="29"/>
      <c r="D36" s="8" t="s">
        <v>34</v>
      </c>
      <c r="E36" s="17"/>
      <c r="F36" s="17"/>
      <c r="G36" s="11"/>
      <c r="H36" s="14"/>
      <c r="I36" s="14"/>
    </row>
    <row r="37" spans="1:9" s="3" customFormat="1" ht="12.75" customHeight="1">
      <c r="A37" s="29"/>
      <c r="B37" s="29"/>
      <c r="C37" s="29"/>
      <c r="D37" s="6"/>
      <c r="E37" s="17"/>
      <c r="F37" s="17"/>
      <c r="G37" s="11"/>
      <c r="H37" s="14"/>
      <c r="I37" s="14"/>
    </row>
    <row r="38" spans="1:9" s="3" customFormat="1" ht="33">
      <c r="A38" s="29"/>
      <c r="B38" s="29" t="s">
        <v>35</v>
      </c>
      <c r="C38" s="29"/>
      <c r="D38" s="8" t="s">
        <v>36</v>
      </c>
      <c r="E38" s="17"/>
      <c r="F38" s="17"/>
      <c r="G38" s="11"/>
      <c r="H38" s="14"/>
      <c r="I38" s="14"/>
    </row>
    <row r="39" spans="1:10" s="3" customFormat="1" ht="33">
      <c r="A39" s="29"/>
      <c r="B39" s="29"/>
      <c r="C39" s="29" t="s">
        <v>189</v>
      </c>
      <c r="D39" s="9" t="s">
        <v>37</v>
      </c>
      <c r="E39" s="17"/>
      <c r="F39" s="17"/>
      <c r="G39" s="11"/>
      <c r="H39" s="14"/>
      <c r="I39" s="14"/>
      <c r="J39" s="25"/>
    </row>
    <row r="40" spans="1:10" s="3" customFormat="1" ht="52.5" customHeight="1">
      <c r="A40" s="29"/>
      <c r="B40" s="29"/>
      <c r="C40" s="29" t="s">
        <v>178</v>
      </c>
      <c r="D40" s="9" t="s">
        <v>20</v>
      </c>
      <c r="E40" s="17"/>
      <c r="F40" s="17"/>
      <c r="G40" s="11"/>
      <c r="H40" s="14"/>
      <c r="I40" s="14"/>
      <c r="J40" s="25"/>
    </row>
    <row r="41" spans="1:9" s="3" customFormat="1" ht="82.5">
      <c r="A41" s="29"/>
      <c r="B41" s="29"/>
      <c r="C41" s="29" t="s">
        <v>180</v>
      </c>
      <c r="D41" s="9" t="s">
        <v>26</v>
      </c>
      <c r="E41" s="17"/>
      <c r="F41" s="17"/>
      <c r="G41" s="11"/>
      <c r="H41" s="14"/>
      <c r="I41" s="14"/>
    </row>
    <row r="42" spans="1:10" s="3" customFormat="1" ht="17.25" customHeight="1">
      <c r="A42" s="29"/>
      <c r="B42" s="29"/>
      <c r="C42" s="29" t="s">
        <v>190</v>
      </c>
      <c r="D42" s="9" t="s">
        <v>31</v>
      </c>
      <c r="E42" s="17"/>
      <c r="F42" s="17"/>
      <c r="G42" s="11"/>
      <c r="H42" s="14"/>
      <c r="I42" s="14"/>
      <c r="J42" s="25"/>
    </row>
    <row r="43" spans="1:9" s="3" customFormat="1" ht="33">
      <c r="A43" s="29"/>
      <c r="B43" s="29"/>
      <c r="C43" s="29" t="s">
        <v>191</v>
      </c>
      <c r="D43" s="9" t="s">
        <v>38</v>
      </c>
      <c r="E43" s="17"/>
      <c r="F43" s="17"/>
      <c r="G43" s="11"/>
      <c r="H43" s="14"/>
      <c r="I43" s="14"/>
    </row>
    <row r="44" spans="1:10" s="3" customFormat="1" ht="17.25" customHeight="1">
      <c r="A44" s="29"/>
      <c r="B44" s="29"/>
      <c r="C44" s="29" t="s">
        <v>192</v>
      </c>
      <c r="D44" s="9" t="s">
        <v>39</v>
      </c>
      <c r="E44" s="17"/>
      <c r="F44" s="17"/>
      <c r="G44" s="11"/>
      <c r="H44" s="14"/>
      <c r="I44" s="14"/>
      <c r="J44" s="25"/>
    </row>
    <row r="45" spans="1:9" s="3" customFormat="1" ht="12.75" customHeight="1">
      <c r="A45" s="31"/>
      <c r="B45" s="31"/>
      <c r="C45" s="31"/>
      <c r="D45" s="22"/>
      <c r="E45" s="18"/>
      <c r="F45" s="18"/>
      <c r="G45" s="12"/>
      <c r="H45" s="15"/>
      <c r="I45" s="15"/>
    </row>
    <row r="46" spans="1:9" s="72" customFormat="1" ht="12.75" customHeight="1">
      <c r="A46" s="30"/>
      <c r="B46" s="30"/>
      <c r="C46" s="30"/>
      <c r="D46" s="20"/>
      <c r="E46" s="21"/>
      <c r="F46" s="73"/>
      <c r="G46" s="26"/>
      <c r="H46" s="27"/>
      <c r="I46" s="27"/>
    </row>
    <row r="47" spans="1:9" s="3" customFormat="1" ht="12.75" customHeight="1">
      <c r="A47" s="52"/>
      <c r="B47" s="52"/>
      <c r="C47" s="52"/>
      <c r="D47" s="45"/>
      <c r="E47" s="16"/>
      <c r="F47" s="16"/>
      <c r="G47" s="10"/>
      <c r="H47" s="13"/>
      <c r="I47" s="13"/>
    </row>
    <row r="48" spans="1:9" s="3" customFormat="1" ht="17.25" customHeight="1">
      <c r="A48" s="29" t="s">
        <v>40</v>
      </c>
      <c r="B48" s="29"/>
      <c r="C48" s="29"/>
      <c r="D48" s="8" t="s">
        <v>41</v>
      </c>
      <c r="E48" s="17"/>
      <c r="F48" s="17"/>
      <c r="G48" s="11"/>
      <c r="H48" s="14"/>
      <c r="I48" s="14"/>
    </row>
    <row r="49" spans="1:9" s="3" customFormat="1" ht="12.75" customHeight="1">
      <c r="A49" s="29"/>
      <c r="B49" s="29"/>
      <c r="C49" s="29"/>
      <c r="D49" s="6"/>
      <c r="E49" s="17"/>
      <c r="F49" s="17"/>
      <c r="G49" s="11"/>
      <c r="H49" s="14"/>
      <c r="I49" s="14"/>
    </row>
    <row r="50" spans="1:9" s="3" customFormat="1" ht="17.25" customHeight="1">
      <c r="A50" s="29"/>
      <c r="B50" s="29" t="s">
        <v>42</v>
      </c>
      <c r="C50" s="29"/>
      <c r="D50" s="8" t="s">
        <v>43</v>
      </c>
      <c r="E50" s="17"/>
      <c r="F50" s="17"/>
      <c r="G50" s="11"/>
      <c r="H50" s="14"/>
      <c r="I50" s="14"/>
    </row>
    <row r="51" spans="1:9" s="3" customFormat="1" ht="66">
      <c r="A51" s="29"/>
      <c r="B51" s="29"/>
      <c r="C51" s="29" t="s">
        <v>193</v>
      </c>
      <c r="D51" s="9" t="s">
        <v>44</v>
      </c>
      <c r="E51" s="17"/>
      <c r="F51" s="17"/>
      <c r="G51" s="11"/>
      <c r="H51" s="14"/>
      <c r="I51" s="14"/>
    </row>
    <row r="52" spans="1:9" s="3" customFormat="1" ht="49.5">
      <c r="A52" s="29"/>
      <c r="B52" s="29"/>
      <c r="C52" s="29" t="s">
        <v>194</v>
      </c>
      <c r="D52" s="9" t="s">
        <v>195</v>
      </c>
      <c r="E52" s="17"/>
      <c r="F52" s="17"/>
      <c r="G52" s="11"/>
      <c r="H52" s="14"/>
      <c r="I52" s="14"/>
    </row>
    <row r="53" spans="1:9" s="3" customFormat="1" ht="12.75" customHeight="1">
      <c r="A53" s="29"/>
      <c r="B53" s="29"/>
      <c r="C53" s="29"/>
      <c r="D53" s="6"/>
      <c r="E53" s="17"/>
      <c r="F53" s="17"/>
      <c r="G53" s="11"/>
      <c r="H53" s="14"/>
      <c r="I53" s="14"/>
    </row>
    <row r="54" spans="1:9" s="3" customFormat="1" ht="17.25" customHeight="1">
      <c r="A54" s="29"/>
      <c r="B54" s="29" t="s">
        <v>45</v>
      </c>
      <c r="C54" s="29"/>
      <c r="D54" s="8" t="s">
        <v>46</v>
      </c>
      <c r="E54" s="17"/>
      <c r="F54" s="17"/>
      <c r="G54" s="11"/>
      <c r="H54" s="14"/>
      <c r="I54" s="14"/>
    </row>
    <row r="55" spans="1:9" s="3" customFormat="1" ht="18">
      <c r="A55" s="29"/>
      <c r="B55" s="29"/>
      <c r="C55" s="29" t="s">
        <v>181</v>
      </c>
      <c r="D55" s="9" t="s">
        <v>47</v>
      </c>
      <c r="E55" s="17"/>
      <c r="F55" s="17"/>
      <c r="G55" s="11"/>
      <c r="H55" s="14"/>
      <c r="I55" s="14"/>
    </row>
    <row r="56" spans="1:9" s="3" customFormat="1" ht="12.75" customHeight="1">
      <c r="A56" s="31"/>
      <c r="B56" s="31"/>
      <c r="C56" s="31"/>
      <c r="D56" s="22"/>
      <c r="E56" s="18"/>
      <c r="F56" s="18"/>
      <c r="G56" s="11"/>
      <c r="H56" s="14"/>
      <c r="I56" s="14"/>
    </row>
    <row r="57" spans="1:9" s="72" customFormat="1" ht="12.75" customHeight="1">
      <c r="A57" s="30"/>
      <c r="B57" s="30"/>
      <c r="C57" s="30"/>
      <c r="D57" s="20"/>
      <c r="E57" s="21"/>
      <c r="F57" s="125"/>
      <c r="G57" s="126"/>
      <c r="H57" s="127"/>
      <c r="I57" s="127"/>
    </row>
    <row r="58" spans="1:9" s="3" customFormat="1" ht="12.75" customHeight="1">
      <c r="A58" s="52"/>
      <c r="B58" s="52"/>
      <c r="C58" s="52"/>
      <c r="D58" s="45"/>
      <c r="E58" s="16"/>
      <c r="F58" s="16"/>
      <c r="G58" s="11"/>
      <c r="H58" s="14"/>
      <c r="I58" s="14"/>
    </row>
    <row r="59" spans="1:9" s="3" customFormat="1" ht="66">
      <c r="A59" s="29" t="s">
        <v>48</v>
      </c>
      <c r="B59" s="29"/>
      <c r="C59" s="29"/>
      <c r="D59" s="8" t="s">
        <v>49</v>
      </c>
      <c r="E59" s="17"/>
      <c r="F59" s="17"/>
      <c r="G59" s="11"/>
      <c r="H59" s="14"/>
      <c r="I59" s="14"/>
    </row>
    <row r="60" spans="1:9" s="3" customFormat="1" ht="12.75" customHeight="1">
      <c r="A60" s="29"/>
      <c r="B60" s="29"/>
      <c r="C60" s="29"/>
      <c r="D60" s="6"/>
      <c r="E60" s="17"/>
      <c r="F60" s="17"/>
      <c r="G60" s="11"/>
      <c r="H60" s="14"/>
      <c r="I60" s="14"/>
    </row>
    <row r="61" spans="1:9" s="3" customFormat="1" ht="33">
      <c r="A61" s="29"/>
      <c r="B61" s="29" t="s">
        <v>50</v>
      </c>
      <c r="C61" s="29"/>
      <c r="D61" s="8" t="s">
        <v>51</v>
      </c>
      <c r="E61" s="17"/>
      <c r="F61" s="17"/>
      <c r="G61" s="11"/>
      <c r="H61" s="14"/>
      <c r="I61" s="14"/>
    </row>
    <row r="62" spans="1:9" s="3" customFormat="1" ht="66">
      <c r="A62" s="29"/>
      <c r="B62" s="29"/>
      <c r="C62" s="29" t="s">
        <v>193</v>
      </c>
      <c r="D62" s="9" t="s">
        <v>44</v>
      </c>
      <c r="E62" s="17"/>
      <c r="F62" s="17"/>
      <c r="G62" s="11"/>
      <c r="H62" s="14"/>
      <c r="I62" s="14"/>
    </row>
    <row r="63" spans="1:9" s="3" customFormat="1" ht="12.75" customHeight="1">
      <c r="A63" s="29"/>
      <c r="B63" s="29"/>
      <c r="C63" s="29"/>
      <c r="D63" s="6"/>
      <c r="E63" s="17"/>
      <c r="F63" s="17"/>
      <c r="G63" s="11"/>
      <c r="H63" s="14"/>
      <c r="I63" s="14"/>
    </row>
    <row r="64" spans="1:9" s="3" customFormat="1" ht="33">
      <c r="A64" s="29"/>
      <c r="B64" s="29" t="s">
        <v>196</v>
      </c>
      <c r="C64" s="29"/>
      <c r="D64" s="8" t="s">
        <v>197</v>
      </c>
      <c r="E64" s="17"/>
      <c r="F64" s="17"/>
      <c r="G64" s="11"/>
      <c r="H64" s="14"/>
      <c r="I64" s="14"/>
    </row>
    <row r="65" spans="1:9" s="3" customFormat="1" ht="66">
      <c r="A65" s="29"/>
      <c r="B65" s="29"/>
      <c r="C65" s="29" t="s">
        <v>193</v>
      </c>
      <c r="D65" s="9" t="s">
        <v>44</v>
      </c>
      <c r="E65" s="17"/>
      <c r="F65" s="17"/>
      <c r="G65" s="11"/>
      <c r="H65" s="14"/>
      <c r="I65" s="14"/>
    </row>
    <row r="66" spans="1:9" s="3" customFormat="1" ht="12.75" customHeight="1">
      <c r="A66" s="31"/>
      <c r="B66" s="31"/>
      <c r="C66" s="31"/>
      <c r="D66" s="22"/>
      <c r="E66" s="18"/>
      <c r="F66" s="18"/>
      <c r="G66" s="11"/>
      <c r="H66" s="14"/>
      <c r="I66" s="14"/>
    </row>
    <row r="67" spans="1:9" ht="12" customHeight="1">
      <c r="A67"/>
      <c r="B67"/>
      <c r="C67"/>
      <c r="D67"/>
      <c r="F67" s="125"/>
      <c r="G67" s="126"/>
      <c r="H67" s="127"/>
      <c r="I67" s="127"/>
    </row>
    <row r="68" spans="1:9" s="3" customFormat="1" ht="12.75" customHeight="1">
      <c r="A68" s="52"/>
      <c r="B68" s="52"/>
      <c r="C68" s="52"/>
      <c r="D68" s="45"/>
      <c r="E68" s="16"/>
      <c r="F68" s="16"/>
      <c r="G68" s="11"/>
      <c r="H68" s="14"/>
      <c r="I68" s="14"/>
    </row>
    <row r="69" spans="1:9" s="3" customFormat="1" ht="33">
      <c r="A69" s="29" t="s">
        <v>52</v>
      </c>
      <c r="B69" s="29"/>
      <c r="C69" s="29"/>
      <c r="D69" s="8" t="s">
        <v>53</v>
      </c>
      <c r="E69" s="17"/>
      <c r="F69" s="17"/>
      <c r="G69" s="11"/>
      <c r="H69" s="14"/>
      <c r="I69" s="14"/>
    </row>
    <row r="70" spans="1:9" s="3" customFormat="1" ht="12.75" customHeight="1">
      <c r="A70" s="29"/>
      <c r="B70" s="29"/>
      <c r="C70" s="29"/>
      <c r="D70" s="6"/>
      <c r="E70" s="17"/>
      <c r="F70" s="17"/>
      <c r="G70" s="11"/>
      <c r="H70" s="14"/>
      <c r="I70" s="14"/>
    </row>
    <row r="71" spans="1:9" s="3" customFormat="1" ht="18">
      <c r="A71" s="29"/>
      <c r="B71" s="29" t="s">
        <v>54</v>
      </c>
      <c r="C71" s="29"/>
      <c r="D71" s="8" t="s">
        <v>55</v>
      </c>
      <c r="E71" s="17"/>
      <c r="F71" s="17"/>
      <c r="G71" s="11"/>
      <c r="H71" s="14"/>
      <c r="I71" s="14"/>
    </row>
    <row r="72" spans="1:9" s="3" customFormat="1" ht="18">
      <c r="A72" s="29"/>
      <c r="B72" s="29"/>
      <c r="C72" s="29" t="s">
        <v>181</v>
      </c>
      <c r="D72" s="9" t="s">
        <v>47</v>
      </c>
      <c r="E72" s="17"/>
      <c r="F72" s="17"/>
      <c r="G72" s="11"/>
      <c r="H72" s="14"/>
      <c r="I72" s="14"/>
    </row>
    <row r="73" spans="1:9" s="3" customFormat="1" ht="12.75" customHeight="1">
      <c r="A73" s="31"/>
      <c r="B73" s="31"/>
      <c r="C73" s="31"/>
      <c r="D73" s="22"/>
      <c r="E73" s="18"/>
      <c r="F73" s="18"/>
      <c r="G73" s="11"/>
      <c r="H73" s="14"/>
      <c r="I73" s="14"/>
    </row>
    <row r="74" spans="1:9" s="72" customFormat="1" ht="12.75" customHeight="1">
      <c r="A74" s="30"/>
      <c r="B74" s="30"/>
      <c r="C74" s="30"/>
      <c r="D74" s="20"/>
      <c r="E74" s="21"/>
      <c r="F74" s="125"/>
      <c r="G74" s="126"/>
      <c r="H74" s="127"/>
      <c r="I74" s="127"/>
    </row>
    <row r="75" spans="1:9" s="3" customFormat="1" ht="12.75" customHeight="1">
      <c r="A75" s="52"/>
      <c r="B75" s="52"/>
      <c r="C75" s="52"/>
      <c r="D75" s="45"/>
      <c r="E75" s="16"/>
      <c r="F75" s="16"/>
      <c r="G75" s="11"/>
      <c r="H75" s="14"/>
      <c r="I75" s="14"/>
    </row>
    <row r="76" spans="1:9" s="3" customFormat="1" ht="66">
      <c r="A76" s="29" t="s">
        <v>56</v>
      </c>
      <c r="B76" s="29"/>
      <c r="C76" s="29"/>
      <c r="D76" s="8" t="s">
        <v>57</v>
      </c>
      <c r="E76" s="17"/>
      <c r="F76" s="17"/>
      <c r="G76" s="11"/>
      <c r="H76" s="14"/>
      <c r="I76" s="14"/>
    </row>
    <row r="77" spans="1:9" s="3" customFormat="1" ht="12.75" customHeight="1">
      <c r="A77" s="29"/>
      <c r="B77" s="29"/>
      <c r="C77" s="29"/>
      <c r="D77" s="6"/>
      <c r="E77" s="17"/>
      <c r="F77" s="17"/>
      <c r="G77" s="11"/>
      <c r="H77" s="14"/>
      <c r="I77" s="14"/>
    </row>
    <row r="78" spans="1:9" s="3" customFormat="1" ht="33">
      <c r="A78" s="29"/>
      <c r="B78" s="29" t="s">
        <v>58</v>
      </c>
      <c r="C78" s="29"/>
      <c r="D78" s="8" t="s">
        <v>59</v>
      </c>
      <c r="E78" s="17"/>
      <c r="F78" s="17"/>
      <c r="G78" s="11"/>
      <c r="H78" s="14"/>
      <c r="I78" s="14"/>
    </row>
    <row r="79" spans="1:9" s="3" customFormat="1" ht="49.5">
      <c r="A79" s="29"/>
      <c r="B79" s="29"/>
      <c r="C79" s="29" t="s">
        <v>198</v>
      </c>
      <c r="D79" s="9" t="s">
        <v>60</v>
      </c>
      <c r="E79" s="17"/>
      <c r="F79" s="17"/>
      <c r="G79" s="11"/>
      <c r="H79" s="14"/>
      <c r="I79" s="14"/>
    </row>
    <row r="80" spans="1:9" s="3" customFormat="1" ht="33">
      <c r="A80" s="29"/>
      <c r="B80" s="29"/>
      <c r="C80" s="29" t="s">
        <v>199</v>
      </c>
      <c r="D80" s="9" t="s">
        <v>61</v>
      </c>
      <c r="E80" s="17"/>
      <c r="F80" s="17"/>
      <c r="G80" s="11"/>
      <c r="H80" s="14"/>
      <c r="I80" s="14"/>
    </row>
    <row r="81" spans="1:9" s="3" customFormat="1" ht="12.75" customHeight="1">
      <c r="A81" s="29"/>
      <c r="B81" s="29"/>
      <c r="C81" s="29"/>
      <c r="D81" s="6"/>
      <c r="E81" s="17"/>
      <c r="F81" s="17"/>
      <c r="G81" s="11"/>
      <c r="H81" s="14"/>
      <c r="I81" s="14"/>
    </row>
    <row r="82" spans="1:9" s="3" customFormat="1" ht="69.75" customHeight="1">
      <c r="A82" s="29"/>
      <c r="B82" s="29" t="s">
        <v>62</v>
      </c>
      <c r="C82" s="29"/>
      <c r="D82" s="8" t="s">
        <v>200</v>
      </c>
      <c r="E82" s="17"/>
      <c r="F82" s="17"/>
      <c r="G82" s="11"/>
      <c r="H82" s="14"/>
      <c r="I82" s="14"/>
    </row>
    <row r="83" spans="1:9" s="3" customFormat="1" ht="18">
      <c r="A83" s="29"/>
      <c r="B83" s="29"/>
      <c r="C83" s="29" t="s">
        <v>201</v>
      </c>
      <c r="D83" s="9" t="s">
        <v>63</v>
      </c>
      <c r="E83" s="17"/>
      <c r="F83" s="17"/>
      <c r="G83" s="11"/>
      <c r="H83" s="14"/>
      <c r="I83" s="14"/>
    </row>
    <row r="84" spans="1:9" s="3" customFormat="1" ht="18">
      <c r="A84" s="29"/>
      <c r="B84" s="29"/>
      <c r="C84" s="29" t="s">
        <v>202</v>
      </c>
      <c r="D84" s="9" t="s">
        <v>64</v>
      </c>
      <c r="E84" s="17"/>
      <c r="F84" s="17"/>
      <c r="G84" s="11"/>
      <c r="H84" s="14"/>
      <c r="I84" s="14"/>
    </row>
    <row r="85" spans="1:9" s="3" customFormat="1" ht="18">
      <c r="A85" s="29"/>
      <c r="B85" s="29"/>
      <c r="C85" s="29" t="s">
        <v>203</v>
      </c>
      <c r="D85" s="9" t="s">
        <v>65</v>
      </c>
      <c r="E85" s="17"/>
      <c r="F85" s="17"/>
      <c r="G85" s="11"/>
      <c r="H85" s="14"/>
      <c r="I85" s="14"/>
    </row>
    <row r="86" spans="1:9" s="3" customFormat="1" ht="18">
      <c r="A86" s="29"/>
      <c r="B86" s="29"/>
      <c r="C86" s="29" t="s">
        <v>204</v>
      </c>
      <c r="D86" s="9" t="s">
        <v>66</v>
      </c>
      <c r="E86" s="17"/>
      <c r="F86" s="17"/>
      <c r="G86" s="11"/>
      <c r="H86" s="14"/>
      <c r="I86" s="14"/>
    </row>
    <row r="87" spans="1:9" s="3" customFormat="1" ht="18">
      <c r="A87" s="29"/>
      <c r="B87" s="29"/>
      <c r="C87" s="29" t="s">
        <v>205</v>
      </c>
      <c r="D87" s="9" t="s">
        <v>70</v>
      </c>
      <c r="E87" s="17"/>
      <c r="F87" s="17"/>
      <c r="G87" s="11"/>
      <c r="H87" s="14"/>
      <c r="I87" s="14"/>
    </row>
    <row r="88" spans="1:9" s="3" customFormat="1" ht="33">
      <c r="A88" s="29"/>
      <c r="B88" s="29"/>
      <c r="C88" s="29" t="s">
        <v>206</v>
      </c>
      <c r="D88" s="9" t="s">
        <v>71</v>
      </c>
      <c r="E88" s="17"/>
      <c r="F88" s="17"/>
      <c r="G88" s="11"/>
      <c r="H88" s="14"/>
      <c r="I88" s="14"/>
    </row>
    <row r="89" spans="1:9" s="3" customFormat="1" ht="18">
      <c r="A89" s="29"/>
      <c r="B89" s="29"/>
      <c r="C89" s="29" t="s">
        <v>207</v>
      </c>
      <c r="D89" s="9" t="s">
        <v>67</v>
      </c>
      <c r="E89" s="17"/>
      <c r="F89" s="17"/>
      <c r="G89" s="11"/>
      <c r="H89" s="14"/>
      <c r="I89" s="14"/>
    </row>
    <row r="90" spans="1:9" s="3" customFormat="1" ht="18">
      <c r="A90" s="29"/>
      <c r="B90" s="29"/>
      <c r="C90" s="29" t="s">
        <v>208</v>
      </c>
      <c r="D90" s="9" t="s">
        <v>72</v>
      </c>
      <c r="E90" s="17"/>
      <c r="F90" s="17"/>
      <c r="G90" s="11"/>
      <c r="H90" s="14"/>
      <c r="I90" s="14"/>
    </row>
    <row r="91" spans="1:9" s="3" customFormat="1" ht="49.5">
      <c r="A91" s="29"/>
      <c r="B91" s="29"/>
      <c r="C91" s="29" t="s">
        <v>209</v>
      </c>
      <c r="D91" s="9" t="s">
        <v>210</v>
      </c>
      <c r="E91" s="17"/>
      <c r="F91" s="17"/>
      <c r="G91" s="11"/>
      <c r="H91" s="14"/>
      <c r="I91" s="14"/>
    </row>
    <row r="92" spans="1:9" s="3" customFormat="1" ht="33">
      <c r="A92" s="29"/>
      <c r="B92" s="29"/>
      <c r="C92" s="29" t="s">
        <v>199</v>
      </c>
      <c r="D92" s="9" t="s">
        <v>61</v>
      </c>
      <c r="E92" s="17"/>
      <c r="F92" s="17"/>
      <c r="G92" s="11"/>
      <c r="H92" s="14"/>
      <c r="I92" s="14"/>
    </row>
    <row r="93" spans="1:9" s="3" customFormat="1" ht="12" customHeight="1">
      <c r="A93" s="29"/>
      <c r="B93" s="29"/>
      <c r="C93" s="29"/>
      <c r="D93" s="9"/>
      <c r="E93" s="17"/>
      <c r="F93" s="17"/>
      <c r="G93" s="11"/>
      <c r="H93" s="14"/>
      <c r="I93" s="14"/>
    </row>
    <row r="94" spans="1:9" s="3" customFormat="1" ht="82.5">
      <c r="A94" s="29"/>
      <c r="B94" s="29" t="s">
        <v>68</v>
      </c>
      <c r="C94" s="29"/>
      <c r="D94" s="8" t="s">
        <v>69</v>
      </c>
      <c r="E94" s="17"/>
      <c r="F94" s="17"/>
      <c r="G94" s="11"/>
      <c r="H94" s="14"/>
      <c r="I94" s="14"/>
    </row>
    <row r="95" spans="1:9" s="3" customFormat="1" ht="18">
      <c r="A95" s="29"/>
      <c r="B95" s="29"/>
      <c r="C95" s="29" t="s">
        <v>201</v>
      </c>
      <c r="D95" s="9" t="s">
        <v>63</v>
      </c>
      <c r="E95" s="17"/>
      <c r="F95" s="17"/>
      <c r="G95" s="11"/>
      <c r="H95" s="14"/>
      <c r="I95" s="14"/>
    </row>
    <row r="96" spans="1:9" s="3" customFormat="1" ht="18">
      <c r="A96" s="29"/>
      <c r="B96" s="29"/>
      <c r="C96" s="29" t="s">
        <v>202</v>
      </c>
      <c r="D96" s="9" t="s">
        <v>64</v>
      </c>
      <c r="E96" s="17"/>
      <c r="F96" s="17"/>
      <c r="G96" s="11"/>
      <c r="H96" s="14"/>
      <c r="I96" s="14"/>
    </row>
    <row r="97" spans="1:9" s="3" customFormat="1" ht="18">
      <c r="A97" s="29"/>
      <c r="B97" s="29"/>
      <c r="C97" s="29" t="s">
        <v>203</v>
      </c>
      <c r="D97" s="9" t="s">
        <v>65</v>
      </c>
      <c r="E97" s="17"/>
      <c r="F97" s="17"/>
      <c r="G97" s="11"/>
      <c r="H97" s="14"/>
      <c r="I97" s="14"/>
    </row>
    <row r="98" spans="1:9" s="3" customFormat="1" ht="18">
      <c r="A98" s="29"/>
      <c r="B98" s="29"/>
      <c r="C98" s="29" t="s">
        <v>204</v>
      </c>
      <c r="D98" s="9" t="s">
        <v>66</v>
      </c>
      <c r="E98" s="17"/>
      <c r="F98" s="17"/>
      <c r="G98" s="11"/>
      <c r="H98" s="14"/>
      <c r="I98" s="14"/>
    </row>
    <row r="99" spans="1:9" s="3" customFormat="1" ht="18">
      <c r="A99" s="29"/>
      <c r="B99" s="29"/>
      <c r="C99" s="29" t="s">
        <v>205</v>
      </c>
      <c r="D99" s="9" t="s">
        <v>70</v>
      </c>
      <c r="E99" s="17"/>
      <c r="F99" s="17"/>
      <c r="G99" s="11"/>
      <c r="H99" s="14"/>
      <c r="I99" s="14"/>
    </row>
    <row r="100" spans="1:9" s="3" customFormat="1" ht="33">
      <c r="A100" s="29"/>
      <c r="B100" s="29"/>
      <c r="C100" s="29" t="s">
        <v>206</v>
      </c>
      <c r="D100" s="9" t="s">
        <v>71</v>
      </c>
      <c r="E100" s="17"/>
      <c r="F100" s="17"/>
      <c r="G100" s="11"/>
      <c r="H100" s="14"/>
      <c r="I100" s="14"/>
    </row>
    <row r="101" spans="1:9" s="3" customFormat="1" ht="18">
      <c r="A101" s="29"/>
      <c r="B101" s="29"/>
      <c r="C101" s="29" t="s">
        <v>207</v>
      </c>
      <c r="D101" s="9" t="s">
        <v>67</v>
      </c>
      <c r="E101" s="17"/>
      <c r="F101" s="17"/>
      <c r="G101" s="11"/>
      <c r="H101" s="14"/>
      <c r="I101" s="14"/>
    </row>
    <row r="102" spans="1:9" s="3" customFormat="1" ht="18">
      <c r="A102" s="29"/>
      <c r="B102" s="29"/>
      <c r="C102" s="29" t="s">
        <v>208</v>
      </c>
      <c r="D102" s="9" t="s">
        <v>72</v>
      </c>
      <c r="E102" s="17"/>
      <c r="F102" s="17"/>
      <c r="G102" s="11"/>
      <c r="H102" s="14"/>
      <c r="I102" s="14"/>
    </row>
    <row r="103" spans="1:9" s="3" customFormat="1" ht="49.5">
      <c r="A103" s="29"/>
      <c r="B103" s="29"/>
      <c r="C103" s="29" t="s">
        <v>209</v>
      </c>
      <c r="D103" s="9" t="s">
        <v>210</v>
      </c>
      <c r="E103" s="17"/>
      <c r="F103" s="17"/>
      <c r="G103" s="11"/>
      <c r="H103" s="14"/>
      <c r="I103" s="14"/>
    </row>
    <row r="104" spans="1:9" s="3" customFormat="1" ht="33">
      <c r="A104" s="29"/>
      <c r="B104" s="29"/>
      <c r="C104" s="29" t="s">
        <v>199</v>
      </c>
      <c r="D104" s="9" t="s">
        <v>61</v>
      </c>
      <c r="E104" s="17"/>
      <c r="F104" s="17"/>
      <c r="G104" s="11"/>
      <c r="H104" s="14"/>
      <c r="I104" s="14"/>
    </row>
    <row r="105" spans="1:9" s="3" customFormat="1" ht="12" customHeight="1">
      <c r="A105" s="29"/>
      <c r="B105" s="29"/>
      <c r="C105" s="29"/>
      <c r="D105" s="8"/>
      <c r="E105" s="17"/>
      <c r="F105" s="17"/>
      <c r="G105" s="11"/>
      <c r="H105" s="14"/>
      <c r="I105" s="14"/>
    </row>
    <row r="106" spans="1:9" s="3" customFormat="1" ht="33">
      <c r="A106" s="29"/>
      <c r="B106" s="29" t="s">
        <v>73</v>
      </c>
      <c r="C106" s="29"/>
      <c r="D106" s="8" t="s">
        <v>74</v>
      </c>
      <c r="E106" s="17"/>
      <c r="F106" s="17"/>
      <c r="G106" s="11"/>
      <c r="H106" s="14"/>
      <c r="I106" s="14"/>
    </row>
    <row r="107" spans="1:9" s="3" customFormat="1" ht="18">
      <c r="A107" s="29"/>
      <c r="B107" s="29"/>
      <c r="C107" s="29" t="s">
        <v>211</v>
      </c>
      <c r="D107" s="9" t="s">
        <v>75</v>
      </c>
      <c r="E107" s="17"/>
      <c r="F107" s="17"/>
      <c r="G107" s="11"/>
      <c r="H107" s="14"/>
      <c r="I107" s="14"/>
    </row>
    <row r="108" spans="1:9" s="3" customFormat="1" ht="12" customHeight="1">
      <c r="A108" s="29"/>
      <c r="B108" s="29"/>
      <c r="C108" s="29"/>
      <c r="D108" s="9"/>
      <c r="E108" s="17"/>
      <c r="F108" s="17"/>
      <c r="G108" s="11"/>
      <c r="H108" s="14"/>
      <c r="I108" s="14"/>
    </row>
    <row r="109" spans="1:9" s="3" customFormat="1" ht="18">
      <c r="A109" s="29"/>
      <c r="B109" s="29" t="s">
        <v>76</v>
      </c>
      <c r="C109" s="29"/>
      <c r="D109" s="8" t="s">
        <v>77</v>
      </c>
      <c r="E109" s="17"/>
      <c r="F109" s="17"/>
      <c r="G109" s="11"/>
      <c r="H109" s="14"/>
      <c r="I109" s="14"/>
    </row>
    <row r="110" spans="1:9" s="3" customFormat="1" ht="18">
      <c r="A110" s="29"/>
      <c r="B110" s="29"/>
      <c r="C110" s="29" t="s">
        <v>212</v>
      </c>
      <c r="D110" s="9" t="s">
        <v>78</v>
      </c>
      <c r="E110" s="17"/>
      <c r="F110" s="17"/>
      <c r="G110" s="11"/>
      <c r="H110" s="14"/>
      <c r="I110" s="14"/>
    </row>
    <row r="111" spans="1:9" s="3" customFormat="1" ht="12" customHeight="1">
      <c r="A111" s="29"/>
      <c r="B111" s="29"/>
      <c r="C111" s="29"/>
      <c r="D111" s="9"/>
      <c r="E111" s="17"/>
      <c r="F111" s="17"/>
      <c r="G111" s="11"/>
      <c r="H111" s="14"/>
      <c r="I111" s="14"/>
    </row>
    <row r="112" spans="1:9" s="3" customFormat="1" ht="33">
      <c r="A112" s="29"/>
      <c r="B112" s="29" t="s">
        <v>79</v>
      </c>
      <c r="C112" s="29"/>
      <c r="D112" s="8" t="s">
        <v>80</v>
      </c>
      <c r="E112" s="17"/>
      <c r="F112" s="17"/>
      <c r="G112" s="11"/>
      <c r="H112" s="14"/>
      <c r="I112" s="14"/>
    </row>
    <row r="113" spans="1:9" s="3" customFormat="1" ht="18">
      <c r="A113" s="29"/>
      <c r="B113" s="29"/>
      <c r="C113" s="29" t="s">
        <v>213</v>
      </c>
      <c r="D113" s="9" t="s">
        <v>81</v>
      </c>
      <c r="E113" s="17"/>
      <c r="F113" s="17"/>
      <c r="G113" s="11"/>
      <c r="H113" s="14"/>
      <c r="I113" s="14"/>
    </row>
    <row r="114" spans="1:9" s="3" customFormat="1" ht="18">
      <c r="A114" s="29"/>
      <c r="B114" s="29"/>
      <c r="C114" s="29" t="s">
        <v>214</v>
      </c>
      <c r="D114" s="9" t="s">
        <v>82</v>
      </c>
      <c r="E114" s="17"/>
      <c r="F114" s="17"/>
      <c r="G114" s="11"/>
      <c r="H114" s="14"/>
      <c r="I114" s="14"/>
    </row>
    <row r="115" spans="1:9" s="3" customFormat="1" ht="12" customHeight="1">
      <c r="A115" s="31"/>
      <c r="B115" s="31"/>
      <c r="C115" s="31"/>
      <c r="D115" s="67"/>
      <c r="E115" s="18"/>
      <c r="F115" s="18"/>
      <c r="G115" s="11"/>
      <c r="H115" s="14"/>
      <c r="I115" s="14"/>
    </row>
    <row r="116" spans="6:9" s="73" customFormat="1" ht="12" customHeight="1">
      <c r="F116" s="125"/>
      <c r="G116" s="126"/>
      <c r="H116" s="127"/>
      <c r="I116" s="127"/>
    </row>
    <row r="117" spans="1:9" ht="12" customHeight="1">
      <c r="A117" s="54"/>
      <c r="B117" s="54"/>
      <c r="C117" s="54"/>
      <c r="D117" s="44"/>
      <c r="E117" s="16"/>
      <c r="F117" s="16"/>
      <c r="G117" s="11"/>
      <c r="H117" s="14"/>
      <c r="I117" s="14"/>
    </row>
    <row r="118" spans="1:9" s="3" customFormat="1" ht="17.25" customHeight="1">
      <c r="A118" s="29" t="s">
        <v>83</v>
      </c>
      <c r="B118" s="29"/>
      <c r="C118" s="29"/>
      <c r="D118" s="8" t="s">
        <v>84</v>
      </c>
      <c r="E118" s="17"/>
      <c r="F118" s="17"/>
      <c r="G118" s="11"/>
      <c r="H118" s="14"/>
      <c r="I118" s="14"/>
    </row>
    <row r="119" spans="1:9" ht="12" customHeight="1">
      <c r="A119" s="59"/>
      <c r="B119" s="59"/>
      <c r="C119" s="59"/>
      <c r="D119" s="47"/>
      <c r="E119" s="17"/>
      <c r="F119" s="17"/>
      <c r="G119" s="11"/>
      <c r="H119" s="14"/>
      <c r="I119" s="14"/>
    </row>
    <row r="120" spans="1:9" s="3" customFormat="1" ht="33">
      <c r="A120" s="29"/>
      <c r="B120" s="29" t="s">
        <v>85</v>
      </c>
      <c r="C120" s="29"/>
      <c r="D120" s="8" t="s">
        <v>86</v>
      </c>
      <c r="E120" s="17"/>
      <c r="F120" s="17"/>
      <c r="G120" s="11"/>
      <c r="H120" s="14"/>
      <c r="I120" s="14"/>
    </row>
    <row r="121" spans="1:9" s="3" customFormat="1" ht="17.25" customHeight="1">
      <c r="A121" s="29"/>
      <c r="B121" s="29"/>
      <c r="C121" s="29" t="s">
        <v>215</v>
      </c>
      <c r="D121" s="9" t="s">
        <v>87</v>
      </c>
      <c r="E121" s="17"/>
      <c r="F121" s="17"/>
      <c r="G121" s="11"/>
      <c r="H121" s="14"/>
      <c r="I121" s="14"/>
    </row>
    <row r="122" spans="1:9" ht="12" customHeight="1">
      <c r="A122" s="59"/>
      <c r="B122" s="59"/>
      <c r="C122" s="59"/>
      <c r="D122" s="47"/>
      <c r="E122" s="17"/>
      <c r="F122" s="17"/>
      <c r="G122" s="11"/>
      <c r="H122" s="14"/>
      <c r="I122" s="14"/>
    </row>
    <row r="123" spans="1:9" s="3" customFormat="1" ht="33">
      <c r="A123" s="29"/>
      <c r="B123" s="29" t="s">
        <v>88</v>
      </c>
      <c r="C123" s="29"/>
      <c r="D123" s="8" t="s">
        <v>216</v>
      </c>
      <c r="E123" s="17"/>
      <c r="F123" s="17"/>
      <c r="G123" s="11"/>
      <c r="H123" s="14"/>
      <c r="I123" s="14"/>
    </row>
    <row r="124" spans="1:9" s="3" customFormat="1" ht="17.25" customHeight="1">
      <c r="A124" s="29"/>
      <c r="B124" s="29"/>
      <c r="C124" s="29" t="s">
        <v>215</v>
      </c>
      <c r="D124" s="9" t="s">
        <v>87</v>
      </c>
      <c r="E124" s="17"/>
      <c r="F124" s="17"/>
      <c r="G124" s="11"/>
      <c r="H124" s="14"/>
      <c r="I124" s="14"/>
    </row>
    <row r="125" spans="1:9" ht="12" customHeight="1">
      <c r="A125" s="59"/>
      <c r="B125" s="59"/>
      <c r="C125" s="59"/>
      <c r="D125" s="47"/>
      <c r="E125" s="17"/>
      <c r="F125" s="17"/>
      <c r="G125" s="11"/>
      <c r="H125" s="14"/>
      <c r="I125" s="14"/>
    </row>
    <row r="126" spans="1:9" s="3" customFormat="1" ht="33">
      <c r="A126" s="29"/>
      <c r="B126" s="29" t="s">
        <v>217</v>
      </c>
      <c r="C126" s="29"/>
      <c r="D126" s="8" t="s">
        <v>218</v>
      </c>
      <c r="E126" s="17"/>
      <c r="F126" s="17"/>
      <c r="G126" s="11"/>
      <c r="H126" s="14"/>
      <c r="I126" s="14"/>
    </row>
    <row r="127" spans="1:9" s="3" customFormat="1" ht="18">
      <c r="A127" s="29"/>
      <c r="B127" s="29"/>
      <c r="C127" s="29" t="s">
        <v>215</v>
      </c>
      <c r="D127" s="9" t="s">
        <v>87</v>
      </c>
      <c r="E127" s="17"/>
      <c r="F127" s="17"/>
      <c r="G127" s="11"/>
      <c r="H127" s="14"/>
      <c r="I127" s="14"/>
    </row>
    <row r="128" spans="1:9" ht="12" customHeight="1">
      <c r="A128" s="59"/>
      <c r="B128" s="59"/>
      <c r="C128" s="59"/>
      <c r="D128" s="47"/>
      <c r="E128" s="17"/>
      <c r="F128" s="17"/>
      <c r="G128" s="11"/>
      <c r="H128" s="14"/>
      <c r="I128" s="14"/>
    </row>
    <row r="129" spans="1:9" s="3" customFormat="1" ht="18">
      <c r="A129" s="29"/>
      <c r="B129" s="29" t="s">
        <v>90</v>
      </c>
      <c r="C129" s="29"/>
      <c r="D129" s="8" t="s">
        <v>91</v>
      </c>
      <c r="E129" s="17"/>
      <c r="F129" s="17"/>
      <c r="G129" s="11"/>
      <c r="H129" s="14"/>
      <c r="I129" s="14"/>
    </row>
    <row r="130" spans="1:9" s="3" customFormat="1" ht="18">
      <c r="A130" s="29"/>
      <c r="B130" s="29"/>
      <c r="C130" s="29" t="s">
        <v>192</v>
      </c>
      <c r="D130" s="9" t="s">
        <v>39</v>
      </c>
      <c r="E130" s="17"/>
      <c r="F130" s="17"/>
      <c r="G130" s="11"/>
      <c r="H130" s="14"/>
      <c r="I130" s="14"/>
    </row>
    <row r="131" spans="1:9" s="3" customFormat="1" ht="12" customHeight="1">
      <c r="A131" s="31"/>
      <c r="B131" s="31"/>
      <c r="C131" s="31"/>
      <c r="D131" s="22"/>
      <c r="E131" s="18"/>
      <c r="F131" s="18"/>
      <c r="G131" s="11"/>
      <c r="H131" s="14"/>
      <c r="I131" s="14"/>
    </row>
    <row r="132" spans="1:9" s="72" customFormat="1" ht="12" customHeight="1">
      <c r="A132" s="30"/>
      <c r="B132" s="30"/>
      <c r="C132" s="30"/>
      <c r="D132" s="20"/>
      <c r="E132" s="21"/>
      <c r="F132" s="125"/>
      <c r="G132" s="126"/>
      <c r="H132" s="127"/>
      <c r="I132" s="127"/>
    </row>
    <row r="133" spans="1:9" ht="12" customHeight="1">
      <c r="A133" s="54"/>
      <c r="B133" s="54"/>
      <c r="C133" s="54"/>
      <c r="D133" s="44"/>
      <c r="E133" s="16"/>
      <c r="F133" s="16"/>
      <c r="G133" s="11"/>
      <c r="H133" s="14"/>
      <c r="I133" s="14"/>
    </row>
    <row r="134" spans="1:9" s="3" customFormat="1" ht="17.25" customHeight="1">
      <c r="A134" s="29" t="s">
        <v>92</v>
      </c>
      <c r="B134" s="29"/>
      <c r="C134" s="29"/>
      <c r="D134" s="8" t="s">
        <v>93</v>
      </c>
      <c r="E134" s="17"/>
      <c r="F134" s="17"/>
      <c r="G134" s="11"/>
      <c r="H134" s="14"/>
      <c r="I134" s="14"/>
    </row>
    <row r="135" spans="1:9" ht="12" customHeight="1">
      <c r="A135" s="59"/>
      <c r="B135" s="59"/>
      <c r="C135" s="59"/>
      <c r="D135" s="47"/>
      <c r="E135" s="17"/>
      <c r="F135" s="17"/>
      <c r="G135" s="11"/>
      <c r="H135" s="14"/>
      <c r="I135" s="14"/>
    </row>
    <row r="136" spans="1:9" s="3" customFormat="1" ht="17.25" customHeight="1">
      <c r="A136" s="29"/>
      <c r="B136" s="29" t="s">
        <v>94</v>
      </c>
      <c r="C136" s="29"/>
      <c r="D136" s="8" t="s">
        <v>95</v>
      </c>
      <c r="E136" s="17"/>
      <c r="F136" s="17"/>
      <c r="G136" s="11"/>
      <c r="H136" s="14"/>
      <c r="I136" s="14"/>
    </row>
    <row r="137" spans="1:9" s="3" customFormat="1" ht="66">
      <c r="A137" s="29"/>
      <c r="B137" s="29"/>
      <c r="C137" s="29" t="s">
        <v>193</v>
      </c>
      <c r="D137" s="9" t="s">
        <v>44</v>
      </c>
      <c r="E137" s="17"/>
      <c r="F137" s="17"/>
      <c r="G137" s="11"/>
      <c r="H137" s="14"/>
      <c r="I137" s="14"/>
    </row>
    <row r="138" spans="1:9" s="3" customFormat="1" ht="12.75" customHeight="1">
      <c r="A138" s="29"/>
      <c r="B138" s="29"/>
      <c r="C138" s="29"/>
      <c r="D138" s="9"/>
      <c r="E138" s="17"/>
      <c r="F138" s="17"/>
      <c r="G138" s="11"/>
      <c r="H138" s="14"/>
      <c r="I138" s="14"/>
    </row>
    <row r="139" spans="1:9" s="3" customFormat="1" ht="17.25" customHeight="1">
      <c r="A139" s="29"/>
      <c r="B139" s="29" t="s">
        <v>219</v>
      </c>
      <c r="C139" s="29"/>
      <c r="D139" s="8" t="s">
        <v>220</v>
      </c>
      <c r="E139" s="17"/>
      <c r="F139" s="17"/>
      <c r="G139" s="11"/>
      <c r="H139" s="14"/>
      <c r="I139" s="14"/>
    </row>
    <row r="140" spans="1:9" s="3" customFormat="1" ht="66" customHeight="1">
      <c r="A140" s="29"/>
      <c r="B140" s="29"/>
      <c r="C140" s="29" t="s">
        <v>186</v>
      </c>
      <c r="D140" s="9" t="s">
        <v>187</v>
      </c>
      <c r="E140" s="17"/>
      <c r="F140" s="17"/>
      <c r="G140" s="11"/>
      <c r="H140" s="14"/>
      <c r="I140" s="14"/>
    </row>
    <row r="141" spans="1:9" s="3" customFormat="1" ht="66">
      <c r="A141" s="29"/>
      <c r="B141" s="29"/>
      <c r="C141" s="29" t="s">
        <v>221</v>
      </c>
      <c r="D141" s="9" t="s">
        <v>222</v>
      </c>
      <c r="E141" s="17"/>
      <c r="F141" s="17"/>
      <c r="G141" s="11"/>
      <c r="H141" s="14"/>
      <c r="I141" s="14"/>
    </row>
    <row r="142" spans="1:9" ht="12" customHeight="1">
      <c r="A142" s="59"/>
      <c r="B142" s="59"/>
      <c r="C142" s="59"/>
      <c r="D142" s="47"/>
      <c r="E142" s="17"/>
      <c r="F142" s="17"/>
      <c r="G142" s="11"/>
      <c r="H142" s="14"/>
      <c r="I142" s="14"/>
    </row>
    <row r="143" spans="1:9" s="3" customFormat="1" ht="17.25" customHeight="1">
      <c r="A143" s="29"/>
      <c r="B143" s="29" t="s">
        <v>96</v>
      </c>
      <c r="C143" s="29"/>
      <c r="D143" s="8" t="s">
        <v>25</v>
      </c>
      <c r="E143" s="17"/>
      <c r="F143" s="17"/>
      <c r="G143" s="11"/>
      <c r="H143" s="14"/>
      <c r="I143" s="14"/>
    </row>
    <row r="144" spans="1:9" s="3" customFormat="1" ht="49.5">
      <c r="A144" s="29"/>
      <c r="B144" s="29"/>
      <c r="C144" s="29" t="s">
        <v>223</v>
      </c>
      <c r="D144" s="9" t="s">
        <v>97</v>
      </c>
      <c r="E144" s="17"/>
      <c r="F144" s="17"/>
      <c r="G144" s="11"/>
      <c r="H144" s="14"/>
      <c r="I144" s="14"/>
    </row>
    <row r="145" spans="1:9" ht="12" customHeight="1">
      <c r="A145" s="58"/>
      <c r="B145" s="58"/>
      <c r="C145" s="58"/>
      <c r="D145" s="46"/>
      <c r="E145" s="18"/>
      <c r="F145" s="18"/>
      <c r="G145" s="11"/>
      <c r="H145" s="14"/>
      <c r="I145" s="14"/>
    </row>
    <row r="146" spans="6:9" s="73" customFormat="1" ht="12" customHeight="1">
      <c r="F146" s="142"/>
      <c r="G146" s="143"/>
      <c r="H146" s="144"/>
      <c r="I146" s="144"/>
    </row>
    <row r="147" spans="1:9" ht="12" customHeight="1">
      <c r="A147" s="54"/>
      <c r="B147" s="54"/>
      <c r="C147" s="54"/>
      <c r="D147" s="44"/>
      <c r="E147" s="16"/>
      <c r="F147" s="16"/>
      <c r="G147" s="10"/>
      <c r="H147" s="13"/>
      <c r="I147" s="13"/>
    </row>
    <row r="148" spans="1:9" s="3" customFormat="1" ht="18">
      <c r="A148" s="29" t="s">
        <v>98</v>
      </c>
      <c r="B148" s="29"/>
      <c r="C148" s="29"/>
      <c r="D148" s="8" t="s">
        <v>99</v>
      </c>
      <c r="E148" s="17"/>
      <c r="F148" s="17"/>
      <c r="G148" s="11"/>
      <c r="H148" s="14"/>
      <c r="I148" s="14"/>
    </row>
    <row r="149" spans="1:9" ht="12" customHeight="1">
      <c r="A149" s="59"/>
      <c r="B149" s="59"/>
      <c r="C149" s="59"/>
      <c r="D149" s="47"/>
      <c r="E149" s="17"/>
      <c r="F149" s="17"/>
      <c r="G149" s="11"/>
      <c r="H149" s="14"/>
      <c r="I149" s="14"/>
    </row>
    <row r="150" spans="1:9" s="3" customFormat="1" ht="17.25" customHeight="1">
      <c r="A150" s="29"/>
      <c r="B150" s="29" t="s">
        <v>100</v>
      </c>
      <c r="C150" s="29"/>
      <c r="D150" s="8" t="s">
        <v>101</v>
      </c>
      <c r="E150" s="17"/>
      <c r="F150" s="17"/>
      <c r="G150" s="11"/>
      <c r="H150" s="14"/>
      <c r="I150" s="14"/>
    </row>
    <row r="151" spans="1:9" s="3" customFormat="1" ht="33">
      <c r="A151" s="29"/>
      <c r="B151" s="29"/>
      <c r="C151" s="29" t="s">
        <v>224</v>
      </c>
      <c r="D151" s="9" t="s">
        <v>102</v>
      </c>
      <c r="E151" s="17"/>
      <c r="F151" s="17"/>
      <c r="G151" s="11"/>
      <c r="H151" s="14"/>
      <c r="I151" s="14"/>
    </row>
    <row r="152" spans="1:9" ht="12" customHeight="1">
      <c r="A152" s="58"/>
      <c r="B152" s="58"/>
      <c r="C152" s="58"/>
      <c r="D152" s="46"/>
      <c r="E152" s="18"/>
      <c r="F152" s="18"/>
      <c r="G152" s="12"/>
      <c r="H152" s="15"/>
      <c r="I152" s="15"/>
    </row>
    <row r="153" spans="7:9" s="73" customFormat="1" ht="12" customHeight="1">
      <c r="G153" s="26"/>
      <c r="H153" s="27"/>
      <c r="I153" s="27"/>
    </row>
    <row r="154" spans="1:9" ht="12" customHeight="1">
      <c r="A154" s="54"/>
      <c r="B154" s="54"/>
      <c r="C154" s="54"/>
      <c r="D154" s="44"/>
      <c r="E154" s="16"/>
      <c r="F154" s="16"/>
      <c r="G154" s="10"/>
      <c r="H154" s="13"/>
      <c r="I154" s="13"/>
    </row>
    <row r="155" spans="1:9" s="3" customFormat="1" ht="18">
      <c r="A155" s="29" t="s">
        <v>175</v>
      </c>
      <c r="B155" s="29"/>
      <c r="C155" s="29"/>
      <c r="D155" s="8" t="s">
        <v>225</v>
      </c>
      <c r="E155" s="17"/>
      <c r="F155" s="17"/>
      <c r="G155" s="11"/>
      <c r="H155" s="14"/>
      <c r="I155" s="14"/>
    </row>
    <row r="156" spans="1:9" ht="12" customHeight="1">
      <c r="A156" s="60"/>
      <c r="B156" s="60"/>
      <c r="C156" s="60"/>
      <c r="D156" s="47"/>
      <c r="E156" s="17"/>
      <c r="F156" s="17"/>
      <c r="G156" s="11"/>
      <c r="H156" s="14"/>
      <c r="I156" s="14"/>
    </row>
    <row r="157" spans="1:9" s="3" customFormat="1" ht="49.5">
      <c r="A157" s="29"/>
      <c r="B157" s="29" t="s">
        <v>226</v>
      </c>
      <c r="C157" s="29"/>
      <c r="D157" s="8" t="s">
        <v>106</v>
      </c>
      <c r="E157" s="17"/>
      <c r="F157" s="17"/>
      <c r="G157" s="11"/>
      <c r="H157" s="14"/>
      <c r="I157" s="14"/>
    </row>
    <row r="158" spans="1:9" s="3" customFormat="1" ht="66">
      <c r="A158" s="29"/>
      <c r="B158" s="29"/>
      <c r="C158" s="29" t="s">
        <v>193</v>
      </c>
      <c r="D158" s="9" t="s">
        <v>107</v>
      </c>
      <c r="E158" s="17"/>
      <c r="F158" s="17"/>
      <c r="G158" s="11"/>
      <c r="H158" s="14"/>
      <c r="I158" s="14"/>
    </row>
    <row r="159" spans="1:9" ht="12" customHeight="1">
      <c r="A159" s="59"/>
      <c r="B159" s="59"/>
      <c r="C159" s="59"/>
      <c r="D159" s="47"/>
      <c r="E159" s="17"/>
      <c r="F159" s="17"/>
      <c r="G159" s="11"/>
      <c r="H159" s="14"/>
      <c r="I159" s="14"/>
    </row>
    <row r="160" spans="1:9" s="3" customFormat="1" ht="33">
      <c r="A160" s="29"/>
      <c r="B160" s="29" t="s">
        <v>227</v>
      </c>
      <c r="C160" s="29"/>
      <c r="D160" s="8" t="s">
        <v>109</v>
      </c>
      <c r="E160" s="17"/>
      <c r="F160" s="17"/>
      <c r="G160" s="11"/>
      <c r="H160" s="14"/>
      <c r="I160" s="14"/>
    </row>
    <row r="161" spans="1:9" s="3" customFormat="1" ht="66">
      <c r="A161" s="29"/>
      <c r="B161" s="29"/>
      <c r="C161" s="29" t="s">
        <v>193</v>
      </c>
      <c r="D161" s="9" t="s">
        <v>107</v>
      </c>
      <c r="E161" s="17"/>
      <c r="F161" s="17"/>
      <c r="G161" s="11"/>
      <c r="H161" s="14"/>
      <c r="I161" s="14"/>
    </row>
    <row r="162" spans="1:9" s="3" customFormat="1" ht="12" customHeight="1">
      <c r="A162" s="29"/>
      <c r="B162" s="29"/>
      <c r="C162" s="29"/>
      <c r="D162" s="6"/>
      <c r="E162" s="17"/>
      <c r="F162" s="17"/>
      <c r="G162" s="11"/>
      <c r="H162" s="14"/>
      <c r="I162" s="14"/>
    </row>
    <row r="163" spans="1:9" s="3" customFormat="1" ht="33">
      <c r="A163" s="29"/>
      <c r="B163" s="29" t="s">
        <v>228</v>
      </c>
      <c r="C163" s="29"/>
      <c r="D163" s="8" t="s">
        <v>113</v>
      </c>
      <c r="E163" s="17"/>
      <c r="F163" s="17"/>
      <c r="G163" s="11"/>
      <c r="H163" s="14"/>
      <c r="I163" s="14"/>
    </row>
    <row r="164" spans="1:9" s="3" customFormat="1" ht="66">
      <c r="A164" s="29"/>
      <c r="B164" s="29"/>
      <c r="C164" s="29" t="s">
        <v>193</v>
      </c>
      <c r="D164" s="9" t="s">
        <v>107</v>
      </c>
      <c r="E164" s="17"/>
      <c r="F164" s="17"/>
      <c r="G164" s="11"/>
      <c r="H164" s="14"/>
      <c r="I164" s="14"/>
    </row>
    <row r="165" spans="1:9" s="3" customFormat="1" ht="12" customHeight="1">
      <c r="A165" s="29"/>
      <c r="B165" s="29"/>
      <c r="C165" s="29"/>
      <c r="D165" s="6"/>
      <c r="E165" s="17"/>
      <c r="F165" s="17"/>
      <c r="G165" s="11"/>
      <c r="H165" s="14"/>
      <c r="I165" s="14"/>
    </row>
    <row r="166" spans="1:9" s="3" customFormat="1" ht="17.25" customHeight="1">
      <c r="A166" s="29"/>
      <c r="B166" s="29" t="s">
        <v>229</v>
      </c>
      <c r="C166" s="29"/>
      <c r="D166" s="8" t="s">
        <v>115</v>
      </c>
      <c r="E166" s="17"/>
      <c r="F166" s="17"/>
      <c r="G166" s="11"/>
      <c r="H166" s="14"/>
      <c r="I166" s="14"/>
    </row>
    <row r="167" spans="1:9" s="3" customFormat="1" ht="66">
      <c r="A167" s="29"/>
      <c r="B167" s="29"/>
      <c r="C167" s="29" t="s">
        <v>193</v>
      </c>
      <c r="D167" s="9" t="s">
        <v>107</v>
      </c>
      <c r="E167" s="17"/>
      <c r="F167" s="17"/>
      <c r="G167" s="11"/>
      <c r="H167" s="14"/>
      <c r="I167" s="14"/>
    </row>
    <row r="168" spans="1:9" s="3" customFormat="1" ht="12" customHeight="1">
      <c r="A168" s="29"/>
      <c r="B168" s="29"/>
      <c r="C168" s="29"/>
      <c r="D168" s="6"/>
      <c r="E168" s="17"/>
      <c r="F168" s="17"/>
      <c r="G168" s="11"/>
      <c r="H168" s="14"/>
      <c r="I168" s="14"/>
    </row>
    <row r="169" spans="1:9" s="3" customFormat="1" ht="33">
      <c r="A169" s="29"/>
      <c r="B169" s="29" t="s">
        <v>230</v>
      </c>
      <c r="C169" s="29"/>
      <c r="D169" s="8" t="s">
        <v>117</v>
      </c>
      <c r="E169" s="17"/>
      <c r="F169" s="17"/>
      <c r="G169" s="11"/>
      <c r="H169" s="14"/>
      <c r="I169" s="14"/>
    </row>
    <row r="170" spans="1:9" s="3" customFormat="1" ht="17.25" customHeight="1">
      <c r="A170" s="29"/>
      <c r="B170" s="29"/>
      <c r="C170" s="29" t="s">
        <v>190</v>
      </c>
      <c r="D170" s="9" t="s">
        <v>31</v>
      </c>
      <c r="E170" s="17"/>
      <c r="F170" s="17"/>
      <c r="G170" s="11"/>
      <c r="H170" s="14"/>
      <c r="I170" s="14"/>
    </row>
    <row r="171" spans="1:9" ht="12" customHeight="1">
      <c r="A171" s="61"/>
      <c r="B171" s="61"/>
      <c r="C171" s="61"/>
      <c r="D171" s="46"/>
      <c r="E171" s="18"/>
      <c r="F171" s="18"/>
      <c r="G171" s="12"/>
      <c r="H171" s="15"/>
      <c r="I171" s="15"/>
    </row>
    <row r="172" spans="1:9" s="73" customFormat="1" ht="12" customHeight="1">
      <c r="A172" s="74"/>
      <c r="B172" s="74"/>
      <c r="C172" s="74"/>
      <c r="D172" s="37"/>
      <c r="E172" s="21"/>
      <c r="F172" s="142"/>
      <c r="G172" s="26"/>
      <c r="H172" s="27"/>
      <c r="I172" s="27"/>
    </row>
    <row r="173" spans="1:9" ht="12" customHeight="1">
      <c r="A173" s="54"/>
      <c r="B173" s="54"/>
      <c r="C173" s="54"/>
      <c r="D173" s="44"/>
      <c r="E173" s="16"/>
      <c r="F173" s="16"/>
      <c r="G173" s="10"/>
      <c r="H173" s="13"/>
      <c r="I173" s="13"/>
    </row>
    <row r="174" spans="1:9" s="3" customFormat="1" ht="18">
      <c r="A174" s="29" t="s">
        <v>103</v>
      </c>
      <c r="B174" s="29"/>
      <c r="C174" s="29"/>
      <c r="D174" s="8" t="s">
        <v>104</v>
      </c>
      <c r="E174" s="17"/>
      <c r="F174" s="17"/>
      <c r="G174" s="11"/>
      <c r="H174" s="14"/>
      <c r="I174" s="14"/>
    </row>
    <row r="175" spans="1:9" ht="12" customHeight="1">
      <c r="A175" s="60"/>
      <c r="B175" s="60"/>
      <c r="C175" s="60"/>
      <c r="D175" s="47"/>
      <c r="E175" s="17"/>
      <c r="F175" s="17"/>
      <c r="G175" s="11"/>
      <c r="H175" s="14"/>
      <c r="I175" s="14"/>
    </row>
    <row r="176" spans="1:9" s="3" customFormat="1" ht="49.5">
      <c r="A176" s="29"/>
      <c r="B176" s="29" t="s">
        <v>105</v>
      </c>
      <c r="C176" s="29"/>
      <c r="D176" s="8" t="s">
        <v>106</v>
      </c>
      <c r="E176" s="17"/>
      <c r="F176" s="17"/>
      <c r="G176" s="11"/>
      <c r="H176" s="14"/>
      <c r="I176" s="14"/>
    </row>
    <row r="177" spans="1:9" s="3" customFormat="1" ht="66">
      <c r="A177" s="29"/>
      <c r="B177" s="29"/>
      <c r="C177" s="29" t="s">
        <v>193</v>
      </c>
      <c r="D177" s="9" t="s">
        <v>107</v>
      </c>
      <c r="E177" s="17"/>
      <c r="F177" s="17"/>
      <c r="G177" s="11"/>
      <c r="H177" s="14"/>
      <c r="I177" s="14"/>
    </row>
    <row r="178" spans="1:9" ht="12" customHeight="1">
      <c r="A178" s="59"/>
      <c r="B178" s="59"/>
      <c r="C178" s="59"/>
      <c r="D178" s="47"/>
      <c r="E178" s="17"/>
      <c r="F178" s="17"/>
      <c r="G178" s="11"/>
      <c r="H178" s="14"/>
      <c r="I178" s="14"/>
    </row>
    <row r="179" spans="1:9" s="3" customFormat="1" ht="33">
      <c r="A179" s="29"/>
      <c r="B179" s="29" t="s">
        <v>108</v>
      </c>
      <c r="C179" s="29"/>
      <c r="D179" s="8" t="s">
        <v>109</v>
      </c>
      <c r="E179" s="17"/>
      <c r="F179" s="17"/>
      <c r="G179" s="11"/>
      <c r="H179" s="14"/>
      <c r="I179" s="14"/>
    </row>
    <row r="180" spans="1:9" s="3" customFormat="1" ht="66">
      <c r="A180" s="29"/>
      <c r="B180" s="29"/>
      <c r="C180" s="29" t="s">
        <v>193</v>
      </c>
      <c r="D180" s="9" t="s">
        <v>107</v>
      </c>
      <c r="E180" s="17"/>
      <c r="F180" s="17"/>
      <c r="G180" s="11"/>
      <c r="H180" s="14"/>
      <c r="I180" s="14"/>
    </row>
    <row r="181" spans="1:9" ht="12" customHeight="1">
      <c r="A181" s="59"/>
      <c r="B181" s="59"/>
      <c r="C181" s="59"/>
      <c r="D181" s="47"/>
      <c r="E181" s="17"/>
      <c r="F181" s="17"/>
      <c r="G181" s="11"/>
      <c r="H181" s="14"/>
      <c r="I181" s="14"/>
    </row>
    <row r="182" spans="1:9" s="3" customFormat="1" ht="18">
      <c r="A182" s="29"/>
      <c r="B182" s="29" t="s">
        <v>110</v>
      </c>
      <c r="C182" s="29"/>
      <c r="D182" s="8" t="s">
        <v>111</v>
      </c>
      <c r="E182" s="17"/>
      <c r="F182" s="17"/>
      <c r="G182" s="11"/>
      <c r="H182" s="14"/>
      <c r="I182" s="14"/>
    </row>
    <row r="183" spans="1:9" s="3" customFormat="1" ht="49.5">
      <c r="A183" s="29"/>
      <c r="B183" s="29"/>
      <c r="C183" s="29" t="s">
        <v>223</v>
      </c>
      <c r="D183" s="9" t="s">
        <v>97</v>
      </c>
      <c r="E183" s="17"/>
      <c r="F183" s="17"/>
      <c r="G183" s="11"/>
      <c r="H183" s="14"/>
      <c r="I183" s="14"/>
    </row>
    <row r="184" spans="1:9" s="3" customFormat="1" ht="12" customHeight="1">
      <c r="A184" s="29"/>
      <c r="B184" s="29"/>
      <c r="C184" s="29"/>
      <c r="D184" s="6"/>
      <c r="E184" s="17"/>
      <c r="F184" s="17"/>
      <c r="G184" s="11"/>
      <c r="H184" s="14"/>
      <c r="I184" s="14"/>
    </row>
    <row r="185" spans="1:9" s="3" customFormat="1" ht="33">
      <c r="A185" s="29"/>
      <c r="B185" s="29" t="s">
        <v>112</v>
      </c>
      <c r="C185" s="29"/>
      <c r="D185" s="8" t="s">
        <v>113</v>
      </c>
      <c r="E185" s="17"/>
      <c r="F185" s="17"/>
      <c r="G185" s="11"/>
      <c r="H185" s="14"/>
      <c r="I185" s="14"/>
    </row>
    <row r="186" spans="1:9" s="3" customFormat="1" ht="66">
      <c r="A186" s="29"/>
      <c r="B186" s="29"/>
      <c r="C186" s="29" t="s">
        <v>193</v>
      </c>
      <c r="D186" s="9" t="s">
        <v>107</v>
      </c>
      <c r="E186" s="17"/>
      <c r="F186" s="17"/>
      <c r="G186" s="11"/>
      <c r="H186" s="14"/>
      <c r="I186" s="14"/>
    </row>
    <row r="187" spans="1:9" s="3" customFormat="1" ht="12" customHeight="1">
      <c r="A187" s="29"/>
      <c r="B187" s="29"/>
      <c r="C187" s="29"/>
      <c r="D187" s="6"/>
      <c r="E187" s="17"/>
      <c r="F187" s="17"/>
      <c r="G187" s="11"/>
      <c r="H187" s="14"/>
      <c r="I187" s="14"/>
    </row>
    <row r="188" spans="1:9" s="3" customFormat="1" ht="17.25" customHeight="1">
      <c r="A188" s="29"/>
      <c r="B188" s="29" t="s">
        <v>114</v>
      </c>
      <c r="C188" s="29"/>
      <c r="D188" s="8" t="s">
        <v>115</v>
      </c>
      <c r="E188" s="17"/>
      <c r="F188" s="17"/>
      <c r="G188" s="11"/>
      <c r="H188" s="14"/>
      <c r="I188" s="14"/>
    </row>
    <row r="189" spans="1:9" s="3" customFormat="1" ht="66">
      <c r="A189" s="29"/>
      <c r="B189" s="29"/>
      <c r="C189" s="29" t="s">
        <v>193</v>
      </c>
      <c r="D189" s="9" t="s">
        <v>107</v>
      </c>
      <c r="E189" s="17"/>
      <c r="F189" s="17"/>
      <c r="G189" s="11"/>
      <c r="H189" s="14"/>
      <c r="I189" s="14"/>
    </row>
    <row r="190" spans="1:9" s="3" customFormat="1" ht="12" customHeight="1">
      <c r="A190" s="29"/>
      <c r="B190" s="29"/>
      <c r="C190" s="29"/>
      <c r="D190" s="6"/>
      <c r="E190" s="17"/>
      <c r="F190" s="17"/>
      <c r="G190" s="11"/>
      <c r="H190" s="14"/>
      <c r="I190" s="14"/>
    </row>
    <row r="191" spans="1:9" s="3" customFormat="1" ht="33">
      <c r="A191" s="29"/>
      <c r="B191" s="29" t="s">
        <v>116</v>
      </c>
      <c r="C191" s="29"/>
      <c r="D191" s="8" t="s">
        <v>117</v>
      </c>
      <c r="E191" s="17"/>
      <c r="F191" s="17"/>
      <c r="G191" s="11"/>
      <c r="H191" s="14"/>
      <c r="I191" s="14"/>
    </row>
    <row r="192" spans="1:9" s="3" customFormat="1" ht="17.25" customHeight="1">
      <c r="A192" s="29"/>
      <c r="B192" s="29"/>
      <c r="C192" s="29" t="s">
        <v>190</v>
      </c>
      <c r="D192" s="9" t="s">
        <v>31</v>
      </c>
      <c r="E192" s="17"/>
      <c r="F192" s="17"/>
      <c r="G192" s="11"/>
      <c r="H192" s="14"/>
      <c r="I192" s="14"/>
    </row>
    <row r="193" spans="1:9" s="3" customFormat="1" ht="12" customHeight="1">
      <c r="A193" s="29"/>
      <c r="B193" s="29"/>
      <c r="C193" s="29"/>
      <c r="D193" s="6"/>
      <c r="E193" s="17"/>
      <c r="F193" s="17"/>
      <c r="G193" s="11"/>
      <c r="H193" s="14"/>
      <c r="I193" s="14"/>
    </row>
    <row r="194" spans="1:9" s="3" customFormat="1" ht="17.25" customHeight="1">
      <c r="A194" s="29"/>
      <c r="B194" s="29" t="s">
        <v>118</v>
      </c>
      <c r="C194" s="29"/>
      <c r="D194" s="8" t="s">
        <v>25</v>
      </c>
      <c r="E194" s="17"/>
      <c r="F194" s="17"/>
      <c r="G194" s="11"/>
      <c r="H194" s="14"/>
      <c r="I194" s="14"/>
    </row>
    <row r="195" spans="1:9" s="3" customFormat="1" ht="66">
      <c r="A195" s="29"/>
      <c r="B195" s="29"/>
      <c r="C195" s="29" t="s">
        <v>193</v>
      </c>
      <c r="D195" s="9" t="s">
        <v>107</v>
      </c>
      <c r="E195" s="17"/>
      <c r="F195" s="17"/>
      <c r="G195" s="11"/>
      <c r="H195" s="14"/>
      <c r="I195" s="14"/>
    </row>
    <row r="196" spans="1:9" s="3" customFormat="1" ht="49.5">
      <c r="A196" s="29"/>
      <c r="B196" s="29"/>
      <c r="C196" s="29" t="s">
        <v>223</v>
      </c>
      <c r="D196" s="9" t="s">
        <v>97</v>
      </c>
      <c r="E196" s="17"/>
      <c r="F196" s="17"/>
      <c r="G196" s="11"/>
      <c r="H196" s="14"/>
      <c r="I196" s="14"/>
    </row>
    <row r="197" spans="1:9" ht="12" customHeight="1">
      <c r="A197" s="61"/>
      <c r="B197" s="61"/>
      <c r="C197" s="61"/>
      <c r="D197" s="46"/>
      <c r="E197" s="18"/>
      <c r="F197" s="18"/>
      <c r="G197" s="11"/>
      <c r="H197" s="14"/>
      <c r="I197" s="14"/>
    </row>
    <row r="198" spans="6:9" s="73" customFormat="1" ht="12.75" customHeight="1">
      <c r="F198" s="125"/>
      <c r="G198" s="126"/>
      <c r="H198" s="127"/>
      <c r="I198" s="127"/>
    </row>
    <row r="199" spans="1:9" ht="12" customHeight="1">
      <c r="A199" s="54"/>
      <c r="B199" s="54"/>
      <c r="C199" s="54"/>
      <c r="D199" s="44"/>
      <c r="E199" s="16"/>
      <c r="F199" s="16"/>
      <c r="G199" s="11"/>
      <c r="H199" s="14"/>
      <c r="I199" s="14"/>
    </row>
    <row r="200" spans="1:11" s="3" customFormat="1" ht="33">
      <c r="A200" s="29" t="s">
        <v>119</v>
      </c>
      <c r="B200" s="29"/>
      <c r="C200" s="29"/>
      <c r="D200" s="8" t="s">
        <v>120</v>
      </c>
      <c r="E200" s="17"/>
      <c r="F200" s="17"/>
      <c r="G200" s="11"/>
      <c r="H200" s="14"/>
      <c r="I200" s="14"/>
      <c r="K200" s="119"/>
    </row>
    <row r="201" spans="1:11" ht="12" customHeight="1">
      <c r="A201" s="59"/>
      <c r="B201" s="59"/>
      <c r="C201" s="59"/>
      <c r="D201" s="47"/>
      <c r="E201" s="17"/>
      <c r="F201" s="17"/>
      <c r="G201" s="11"/>
      <c r="H201" s="14"/>
      <c r="I201" s="14"/>
      <c r="K201" s="119"/>
    </row>
    <row r="202" spans="1:11" s="3" customFormat="1" ht="18">
      <c r="A202" s="29"/>
      <c r="B202" s="29" t="s">
        <v>121</v>
      </c>
      <c r="C202" s="29"/>
      <c r="D202" s="8" t="s">
        <v>122</v>
      </c>
      <c r="E202" s="17"/>
      <c r="F202" s="17"/>
      <c r="G202" s="11"/>
      <c r="H202" s="14"/>
      <c r="I202" s="14"/>
      <c r="K202" s="119"/>
    </row>
    <row r="203" spans="1:9" s="3" customFormat="1" ht="66">
      <c r="A203" s="29"/>
      <c r="B203" s="29"/>
      <c r="C203" s="29" t="s">
        <v>193</v>
      </c>
      <c r="D203" s="9" t="s">
        <v>107</v>
      </c>
      <c r="E203" s="17"/>
      <c r="F203" s="17"/>
      <c r="G203" s="11"/>
      <c r="H203" s="14"/>
      <c r="I203" s="14"/>
    </row>
    <row r="204" spans="1:11" ht="12" customHeight="1">
      <c r="A204" s="58"/>
      <c r="B204" s="58"/>
      <c r="C204" s="58"/>
      <c r="D204" s="46"/>
      <c r="E204" s="18"/>
      <c r="F204" s="18"/>
      <c r="G204" s="11"/>
      <c r="H204" s="14"/>
      <c r="I204" s="14"/>
      <c r="K204" s="119"/>
    </row>
    <row r="205" spans="6:9" ht="12" customHeight="1">
      <c r="F205" s="125"/>
      <c r="G205" s="126"/>
      <c r="H205" s="127"/>
      <c r="I205" s="127"/>
    </row>
    <row r="206" spans="1:9" ht="12" customHeight="1">
      <c r="A206" s="54"/>
      <c r="B206" s="54"/>
      <c r="C206" s="54"/>
      <c r="D206" s="44"/>
      <c r="E206" s="16"/>
      <c r="F206" s="16"/>
      <c r="G206" s="11"/>
      <c r="H206" s="14"/>
      <c r="I206" s="14"/>
    </row>
    <row r="207" spans="1:9" s="3" customFormat="1" ht="33">
      <c r="A207" s="29" t="s">
        <v>123</v>
      </c>
      <c r="B207" s="29"/>
      <c r="C207" s="29"/>
      <c r="D207" s="8" t="s">
        <v>124</v>
      </c>
      <c r="E207" s="17"/>
      <c r="F207" s="17"/>
      <c r="G207" s="11"/>
      <c r="H207" s="14"/>
      <c r="I207" s="14"/>
    </row>
    <row r="208" spans="1:9" ht="12" customHeight="1">
      <c r="A208" s="60"/>
      <c r="B208" s="60"/>
      <c r="C208" s="60"/>
      <c r="D208" s="47"/>
      <c r="E208" s="17"/>
      <c r="F208" s="17"/>
      <c r="G208" s="11"/>
      <c r="H208" s="14"/>
      <c r="I208" s="14"/>
    </row>
    <row r="209" spans="1:9" s="3" customFormat="1" ht="18">
      <c r="A209" s="29"/>
      <c r="B209" s="29" t="s">
        <v>125</v>
      </c>
      <c r="C209" s="29"/>
      <c r="D209" s="8" t="s">
        <v>25</v>
      </c>
      <c r="E209" s="17"/>
      <c r="F209" s="17"/>
      <c r="G209" s="11"/>
      <c r="H209" s="14"/>
      <c r="I209" s="14"/>
    </row>
    <row r="210" spans="1:9" s="3" customFormat="1" ht="17.25" customHeight="1">
      <c r="A210" s="29"/>
      <c r="B210" s="29"/>
      <c r="C210" s="29" t="s">
        <v>190</v>
      </c>
      <c r="D210" s="9" t="s">
        <v>31</v>
      </c>
      <c r="E210" s="17"/>
      <c r="F210" s="17"/>
      <c r="G210" s="11"/>
      <c r="H210" s="14"/>
      <c r="I210" s="14"/>
    </row>
    <row r="211" spans="1:9" ht="12" customHeight="1">
      <c r="A211" s="61"/>
      <c r="B211" s="61"/>
      <c r="C211" s="61"/>
      <c r="D211" s="46"/>
      <c r="E211" s="18"/>
      <c r="F211" s="18"/>
      <c r="G211" s="12"/>
      <c r="H211" s="15"/>
      <c r="I211" s="15"/>
    </row>
    <row r="212" spans="5:9" ht="12" customHeight="1">
      <c r="E212" s="19"/>
      <c r="F212" s="19"/>
      <c r="G212" s="26"/>
      <c r="H212" s="27"/>
      <c r="I212" s="27"/>
    </row>
    <row r="213" spans="1:9" ht="12" customHeight="1">
      <c r="A213" s="62"/>
      <c r="B213" s="63"/>
      <c r="C213" s="63"/>
      <c r="D213" s="48"/>
      <c r="E213" s="16"/>
      <c r="F213" s="16"/>
      <c r="G213" s="10"/>
      <c r="H213" s="13"/>
      <c r="I213" s="13"/>
    </row>
    <row r="214" spans="1:9" s="3" customFormat="1" ht="17.25" customHeight="1">
      <c r="A214" s="64"/>
      <c r="B214" s="30"/>
      <c r="C214" s="30"/>
      <c r="D214" s="49" t="s">
        <v>126</v>
      </c>
      <c r="E214" s="17"/>
      <c r="F214" s="17"/>
      <c r="G214" s="78"/>
      <c r="H214" s="79"/>
      <c r="I214" s="79"/>
    </row>
    <row r="215" spans="1:9" ht="12" customHeight="1">
      <c r="A215" s="65"/>
      <c r="B215" s="66"/>
      <c r="C215" s="66"/>
      <c r="D215" s="50"/>
      <c r="E215" s="18"/>
      <c r="F215" s="18"/>
      <c r="G215" s="12"/>
      <c r="H215" s="15"/>
      <c r="I215" s="15"/>
    </row>
    <row r="217" spans="1:9" ht="12" customHeight="1">
      <c r="A217" s="54"/>
      <c r="B217" s="54"/>
      <c r="C217" s="54"/>
      <c r="D217" s="44"/>
      <c r="E217" s="16"/>
      <c r="F217" s="16"/>
      <c r="G217" s="10"/>
      <c r="H217" s="13"/>
      <c r="I217" s="13"/>
    </row>
    <row r="218" spans="1:9" s="3" customFormat="1" ht="33">
      <c r="A218" s="29"/>
      <c r="B218" s="29"/>
      <c r="C218" s="29" t="s">
        <v>127</v>
      </c>
      <c r="D218" s="9" t="s">
        <v>128</v>
      </c>
      <c r="E218" s="17"/>
      <c r="F218" s="17"/>
      <c r="G218" s="23"/>
      <c r="H218" s="24"/>
      <c r="I218" s="24"/>
    </row>
    <row r="219" spans="1:9" ht="12" customHeight="1">
      <c r="A219" s="61"/>
      <c r="B219" s="61"/>
      <c r="C219" s="61"/>
      <c r="D219" s="46"/>
      <c r="E219" s="18"/>
      <c r="F219" s="18"/>
      <c r="G219" s="12"/>
      <c r="H219" s="15"/>
      <c r="I219" s="15"/>
    </row>
    <row r="221" spans="1:9" ht="12" customHeight="1">
      <c r="A221" s="62"/>
      <c r="B221" s="63"/>
      <c r="C221" s="63"/>
      <c r="D221" s="48"/>
      <c r="E221" s="16"/>
      <c r="F221" s="16"/>
      <c r="G221" s="10"/>
      <c r="H221" s="13"/>
      <c r="I221" s="13"/>
    </row>
    <row r="222" spans="1:9" s="3" customFormat="1" ht="17.25" customHeight="1">
      <c r="A222" s="64"/>
      <c r="B222" s="30"/>
      <c r="C222" s="30"/>
      <c r="D222" s="49" t="s">
        <v>129</v>
      </c>
      <c r="E222" s="17"/>
      <c r="F222" s="17"/>
      <c r="G222" s="23"/>
      <c r="H222" s="24"/>
      <c r="I222" s="24"/>
    </row>
    <row r="223" spans="1:9" ht="12" customHeight="1">
      <c r="A223" s="65"/>
      <c r="B223" s="66"/>
      <c r="C223" s="66"/>
      <c r="D223" s="50"/>
      <c r="E223" s="18"/>
      <c r="F223" s="18"/>
      <c r="G223" s="12"/>
      <c r="H223" s="15"/>
      <c r="I223" s="15"/>
    </row>
    <row r="226" spans="1:6" s="130" customFormat="1" ht="18">
      <c r="A226" s="128"/>
      <c r="B226" s="128"/>
      <c r="C226" s="128"/>
      <c r="D226" s="116"/>
      <c r="E226" s="129"/>
      <c r="F226" s="129"/>
    </row>
  </sheetData>
  <printOptions/>
  <pageMargins left="0.35433070866141736" right="0.2362204724409449" top="0.5511811023622047" bottom="0.66" header="0.5118110236220472" footer="0.23"/>
  <pageSetup horizontalDpi="180" verticalDpi="18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2005-02-15T10:36:07Z</cp:lastPrinted>
  <dcterms:created xsi:type="dcterms:W3CDTF">2004-11-08T08:39:44Z</dcterms:created>
  <dcterms:modified xsi:type="dcterms:W3CDTF">2005-02-15T10:36:51Z</dcterms:modified>
  <cp:category/>
  <cp:version/>
  <cp:contentType/>
  <cp:contentStatus/>
</cp:coreProperties>
</file>